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042021\"/>
    </mc:Choice>
  </mc:AlternateContent>
  <bookViews>
    <workbookView xWindow="-120" yWindow="-120" windowWidth="2073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62" l="1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03" i="62"/>
  <c r="D102" i="62" s="1"/>
  <c r="C103" i="62"/>
  <c r="C102" i="62" s="1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D61" i="62"/>
  <c r="C61" i="62"/>
  <c r="A1" i="59"/>
  <c r="A1" i="64" s="1"/>
  <c r="D48" i="62" l="1"/>
  <c r="C48" i="62"/>
  <c r="A1" i="63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3" l="1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<sst xmlns="http://schemas.openxmlformats.org/spreadsheetml/2006/main" count="927" uniqueCount="657">
  <si>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</si>
  <si>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</si>
  <si>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</si>
  <si>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</si>
  <si>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</si>
  <si>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</si>
  <si>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</si>
  <si>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</si>
  <si>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</si>
  <si>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</si>
  <si>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</si>
  <si>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</si>
  <si>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</si>
  <si>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</si>
  <si>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</si>
  <si>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</si>
  <si>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</si>
  <si>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</si>
  <si>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</si>
  <si>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</si>
  <si>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</si>
  <si>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</si>
  <si>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</si>
  <si>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</si>
  <si>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</si>
  <si>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</si>
  <si>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</si>
  <si>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</si>
  <si>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</si>
  <si>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</si>
  <si>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</si>
  <si>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</si>
  <si>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</si>
  <si>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</si>
  <si>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</si>
  <si>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</si>
  <si>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</si>
  <si>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</si>
  <si>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</si>
  <si>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</si>
  <si>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</si>
  <si>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</si>
  <si>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</si>
  <si>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</si>
  <si>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</si>
  <si>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</si>
  <si>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</si>
  <si>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</si>
  <si>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</si>
  <si>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</si>
  <si>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</si>
  <si>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</si>
  <si>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</si>
  <si>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</si>
  <si>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</si>
  <si>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</si>
  <si>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</si>
  <si>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</si>
  <si>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</si>
  <si>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</si>
  <si>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</si>
  <si>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</si>
  <si>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</si>
  <si>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</si>
  <si>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</si>
  <si>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</si>
  <si>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</si>
  <si>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</si>
  <si>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</si>
  <si>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</si>
  <si>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</si>
  <si>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</si>
  <si>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</si>
  <si>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</si>
  <si>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</si>
  <si>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</si>
  <si>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</si>
  <si>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</si>
  <si>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</si>
  <si>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</si>
  <si>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</si>
  <si>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</si>
  <si>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</si>
  <si>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</si>
  <si>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</si>
  <si>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</si>
  <si>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</si>
  <si>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</si>
  <si>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</si>
  <si>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</si>
  <si>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</si>
  <si>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</si>
  <si>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</si>
  <si>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</si>
  <si>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</si>
  <si>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</si>
  <si>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</si>
  <si>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</si>
  <si>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</si>
  <si>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</si>
  <si>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</si>
  <si>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</si>
  <si>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</si>
  <si>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</si>
  <si>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</si>
  <si>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</si>
  <si>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</si>
  <si>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</si>
  <si>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</si>
  <si>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</si>
  <si>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</si>
  <si>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</si>
  <si>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</si>
  <si>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</si>
  <si>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</si>
  <si>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</si>
  <si>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</si>
  <si>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</si>
  <si>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</si>
  <si>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</si>
  <si>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</si>
  <si>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</si>
  <si>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</si>
  <si>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</si>
  <si>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</si>
  <si>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</si>
  <si>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</si>
  <si>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</si>
  <si>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</si>
  <si>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</si>
  <si>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</si>
  <si>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</si>
  <si>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</si>
  <si>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</si>
  <si>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</si>
  <si>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</si>
  <si>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</si>
  <si>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</si>
  <si>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</si>
  <si>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</si>
  <si>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</si>
  <si>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</si>
  <si>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</si>
  <si>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</si>
  <si>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</si>
  <si>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</si>
  <si>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</si>
  <si>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</si>
  <si>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</si>
  <si>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</si>
  <si>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</si>
  <si>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</si>
  <si>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</si>
  <si>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</si>
  <si>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</si>
  <si>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</si>
  <si>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</si>
  <si>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</si>
  <si>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</si>
  <si>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</si>
  <si>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</si>
  <si>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</si>
  <si>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</si>
  <si>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</si>
  <si>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</si>
  <si>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</si>
  <si>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</si>
  <si>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</si>
  <si>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</si>
  <si>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</si>
  <si>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</si>
  <si>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</si>
  <si>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</si>
  <si>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</si>
  <si>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</si>
  <si>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</si>
  <si>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</si>
  <si>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</si>
  <si>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</si>
  <si>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</si>
  <si>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</si>
  <si>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</si>
  <si>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</si>
  <si>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</si>
  <si>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</si>
  <si>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</si>
  <si>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</si>
  <si>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</si>
  <si>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</si>
  <si>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</si>
  <si>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</si>
  <si>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</si>
  <si>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</si>
  <si>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</si>
  <si>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</si>
  <si>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</si>
  <si>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</si>
  <si>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</si>
  <si>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</si>
  <si>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</si>
  <si>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</si>
  <si>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</si>
  <si>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</si>
  <si>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</si>
  <si>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</si>
  <si>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</si>
  <si>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</si>
  <si>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</si>
  <si>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</si>
  <si>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</si>
  <si>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</si>
  <si>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</si>
  <si>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</si>
  <si>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</si>
  <si>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</si>
  <si>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</si>
  <si>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</si>
  <si>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</si>
  <si>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</si>
  <si>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</si>
  <si>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</si>
  <si>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</si>
  <si>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</si>
  <si>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</si>
  <si>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</si>
  <si>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</si>
  <si>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</si>
  <si>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</si>
  <si>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</si>
  <si>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</si>
  <si>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</si>
  <si>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</si>
  <si>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</si>
  <si>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</si>
  <si>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</si>
  <si>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</si>
  <si>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</si>
  <si>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</si>
  <si>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</si>
  <si>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</si>
  <si>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</si>
  <si>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</si>
  <si>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</si>
  <si>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</si>
  <si>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</si>
  <si>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</si>
  <si>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</si>
  <si>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</si>
  <si>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</si>
  <si>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</si>
  <si>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</si>
  <si>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</si>
  <si>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</si>
  <si>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</si>
  <si>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</si>
  <si>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</si>
  <si>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</si>
  <si>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</si>
  <si>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</si>
  <si>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</si>
  <si>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</si>
  <si>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</si>
  <si>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</si>
  <si>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</si>
  <si>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</si>
  <si>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</si>
  <si>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</si>
  <si>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</si>
  <si>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</si>
  <si>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</si>
  <si>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</si>
  <si>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</si>
  <si>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</si>
  <si>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</si>
  <si>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</si>
  <si>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</si>
  <si>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</si>
  <si>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</si>
  <si>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</si>
  <si>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</si>
  <si>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</si>
  <si>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</si>
  <si>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</si>
  <si>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</si>
  <si>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</si>
  <si>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</si>
  <si>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</si>
  <si>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</si>
  <si>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</si>
  <si>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</si>
  <si>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</si>
  <si>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</si>
  <si>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</si>
  <si>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</si>
  <si>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</si>
  <si>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</si>
  <si>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</si>
  <si>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</si>
  <si>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</si>
  <si>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</si>
  <si>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</si>
  <si>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</si>
  <si>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</si>
  <si>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</si>
  <si>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</si>
  <si>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</si>
  <si>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</si>
  <si>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</si>
  <si>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</si>
  <si>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</si>
  <si>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</si>
  <si>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</si>
  <si>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</si>
  <si>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</si>
  <si>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</si>
  <si>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</si>
  <si>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</si>
  <si>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</si>
  <si>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</si>
  <si>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</si>
  <si>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</si>
  <si>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</si>
  <si>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</si>
  <si>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</si>
  <si>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</si>
  <si>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</si>
  <si>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</si>
  <si>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</si>
  <si>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</si>
  <si>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</si>
  <si>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</si>
  <si>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</si>
  <si>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</si>
  <si>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</si>
  <si>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</si>
  <si>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</si>
  <si>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</si>
  <si>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</si>
  <si>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</si>
  <si>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</si>
  <si>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</si>
  <si>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</si>
  <si>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</si>
  <si>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</si>
  <si>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</si>
  <si>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</si>
  <si>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</si>
  <si>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</si>
  <si>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</si>
  <si>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</si>
  <si>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</si>
  <si>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</si>
  <si>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</si>
  <si>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</si>
  <si>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</si>
  <si>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</si>
  <si>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</si>
  <si>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</si>
  <si>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</si>
  <si>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</si>
  <si>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</si>
  <si>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</si>
  <si>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</si>
  <si>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</si>
  <si>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</si>
  <si>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</si>
  <si>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</si>
  <si>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</si>
  <si>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</si>
  <si>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</si>
  <si>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</si>
  <si>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</si>
  <si>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</si>
  <si>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</si>
  <si>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</si>
  <si>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</si>
  <si>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</si>
  <si>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</si>
  <si>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</si>
  <si>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</si>
  <si>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</si>
  <si>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</si>
  <si>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</si>
  <si>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</si>
  <si>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</si>
  <si>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</si>
  <si>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</si>
  <si>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</si>
  <si>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</si>
  <si>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</si>
  <si>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</si>
  <si>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</si>
  <si>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</si>
  <si>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</si>
  <si>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</si>
  <si>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</si>
  <si>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</si>
  <si>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</si>
  <si>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</si>
  <si>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</si>
  <si>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</si>
  <si>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</si>
  <si>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</si>
  <si>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</si>
  <si>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</si>
  <si>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</si>
  <si>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</si>
  <si>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</si>
  <si>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</si>
  <si>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</si>
  <si>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</si>
  <si>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</si>
  <si>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</si>
  <si>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</si>
  <si>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</si>
  <si>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</si>
  <si>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</si>
  <si>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</si>
  <si>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</si>
  <si>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</si>
  <si>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</si>
  <si>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</si>
  <si>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</si>
  <si>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</si>
  <si>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</si>
  <si>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</si>
  <si>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</si>
  <si>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</si>
  <si>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</si>
  <si>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</si>
  <si>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</si>
  <si>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</si>
  <si>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</si>
  <si>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</si>
  <si>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</si>
  <si>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</si>
  <si>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</si>
  <si>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</si>
  <si>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</si>
  <si>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</si>
  <si>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</si>
  <si>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</si>
  <si>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</si>
  <si>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</si>
  <si>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</si>
  <si>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</si>
  <si>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</si>
  <si>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</si>
  <si>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</si>
  <si>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</si>
  <si>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</si>
  <si>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</si>
  <si>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</si>
  <si>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</si>
  <si>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</si>
  <si>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</si>
  <si>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</si>
  <si>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</si>
  <si>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</si>
  <si>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</si>
  <si>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</si>
  <si>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</si>
  <si>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</si>
  <si>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</si>
  <si>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</si>
  <si>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</si>
  <si>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</si>
  <si>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</si>
  <si>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</si>
  <si>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</si>
  <si>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</si>
  <si>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</si>
  <si>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</si>
  <si>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</si>
  <si>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</si>
  <si>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</si>
  <si>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</si>
  <si>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</si>
  <si>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</si>
  <si>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</si>
  <si>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</si>
  <si>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</si>
  <si>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</si>
  <si>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</si>
  <si>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</si>
  <si>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</si>
  <si>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</si>
  <si>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</si>
  <si>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</si>
  <si>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</si>
  <si>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</si>
  <si>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</si>
  <si>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</si>
  <si>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</si>
  <si>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</si>
  <si>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</si>
  <si>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</si>
  <si>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</si>
  <si>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</si>
  <si>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</si>
  <si>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</si>
  <si>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</si>
  <si>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</si>
  <si>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</si>
  <si>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</si>
  <si>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</si>
  <si>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</si>
  <si>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</si>
  <si>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</si>
  <si>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</si>
  <si>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</si>
  <si>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</si>
  <si>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</si>
  <si>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</si>
  <si>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</si>
  <si>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</si>
  <si>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</si>
  <si>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</si>
  <si>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</si>
  <si>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</si>
  <si>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</si>
  <si>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</si>
  <si>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</si>
  <si>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</si>
  <si>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</si>
  <si>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</si>
  <si>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</si>
  <si>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</si>
  <si>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</si>
  <si>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</si>
  <si>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</si>
  <si>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</si>
  <si>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</si>
  <si>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</si>
  <si>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</si>
  <si>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</si>
  <si>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</si>
  <si>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</si>
  <si>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</si>
  <si>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</si>
  <si>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</si>
  <si>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</si>
  <si>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</si>
  <si>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</si>
  <si>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</si>
  <si>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</si>
  <si>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</si>
  <si>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</si>
  <si>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</si>
  <si>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</si>
  <si>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</si>
  <si>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</si>
  <si>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</si>
  <si>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</si>
  <si>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</si>
  <si>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</si>
  <si>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</si>
  <si>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</si>
  <si>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</si>
  <si>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</si>
  <si>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</si>
  <si>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</si>
  <si>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</si>
  <si>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</si>
  <si>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</si>
  <si>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</si>
  <si>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</si>
  <si>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</si>
  <si>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</si>
  <si>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</si>
  <si>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</si>
  <si>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</si>
  <si>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</si>
  <si>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</si>
  <si>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</si>
  <si>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</si>
  <si>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</si>
  <si>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</si>
  <si>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</si>
  <si>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</si>
  <si>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</si>
  <si>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</si>
  <si>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</si>
  <si>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</si>
  <si>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</si>
  <si>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</si>
  <si>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</si>
  <si>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</si>
  <si>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</si>
  <si>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</si>
  <si>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</si>
  <si>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</si>
  <si>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</si>
  <si>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</si>
  <si>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</si>
  <si>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</si>
  <si>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</si>
  <si>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</si>
  <si>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</si>
  <si>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</si>
  <si>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</si>
  <si>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</si>
  <si>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</si>
  <si>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</si>
  <si>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</si>
  <si>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</si>
  <si>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</si>
  <si>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</si>
  <si>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</si>
  <si>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</si>
  <si>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</si>
  <si>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</si>
  <si>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</si>
  <si>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</si>
  <si>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</si>
  <si>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</si>
  <si>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</si>
  <si>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</si>
  <si>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</si>
  <si>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</si>
  <si>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</si>
  <si>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</si>
  <si>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</si>
  <si>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</si>
  <si>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</si>
  <si>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</si>
  <si>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</si>
  <si>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</si>
  <si>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</si>
  <si>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</si>
  <si>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</si>
  <si>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</si>
  <si>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</si>
  <si>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</si>
  <si>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</si>
  <si>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</si>
  <si>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</si>
  <si>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</si>
  <si>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</si>
  <si>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</si>
  <si>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</si>
  <si>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</si>
  <si>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</si>
  <si>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</si>
  <si>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</si>
  <si>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</si>
  <si>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</si>
  <si>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</si>
  <si>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</si>
  <si>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</si>
  <si>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</si>
  <si>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DIF SAN LUIS DE LA PAZ, GTO. 2021</t>
  </si>
  <si>
    <t>CORRESPONDIENTE DEL 01 DE ENERO DEL 2021 AL 31 DE DICIEMBRE DEL 2021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</si>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</sst>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17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13" fillId="0" borderId="17" xfId="8" applyFont="1" applyBorder="1"/>
    <xf numFmtId="0" fontId="13" fillId="0" borderId="17" xfId="9" applyFont="1" applyBorder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1" t="s">
        <v>651</v>
      </c>
      <c r="B1" s="151"/>
      <c r="C1" s="36" t="s">
        <v>179</v>
      </c>
      <c r="D1" s="37">
        <v>2021</v>
      </c>
    </row>
    <row r="2" spans="1:5" x14ac:dyDescent="0.2">
      <c r="A2" s="152" t="s">
        <v>485</v>
      </c>
      <c r="B2" s="152"/>
      <c r="C2" s="36" t="s">
        <v>181</v>
      </c>
      <c r="D2" s="39" t="s">
        <v>606</v>
      </c>
    </row>
    <row r="3" spans="1:5" x14ac:dyDescent="0.2">
      <c r="A3" s="153" t="s">
        <v>652</v>
      </c>
      <c r="B3" s="153"/>
      <c r="C3" s="36" t="s">
        <v>182</v>
      </c>
      <c r="D3" s="37">
        <v>1</v>
      </c>
      <c r="E3" s="14">
        <v>4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4" t="s">
        <v>649</v>
      </c>
      <c r="B43" s="154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8" t="str">
        <f>ESF!A1</f>
        <v>DIF SAN LUIS DE LA PAZ, GTO. 2021</v>
      </c>
      <c r="B1" s="159"/>
      <c r="C1" s="160"/>
    </row>
    <row r="2" spans="1:3" s="58" customFormat="1" ht="18" customHeight="1" x14ac:dyDescent="0.25">
      <c r="A2" s="161" t="s">
        <v>482</v>
      </c>
      <c r="B2" s="162"/>
      <c r="C2" s="163"/>
    </row>
    <row r="3" spans="1:3" s="58" customFormat="1" ht="18" customHeight="1" x14ac:dyDescent="0.25">
      <c r="A3" s="161" t="str">
        <f>ESF!A3</f>
        <v>CORRESPONDIENTE DEL 01 DE ENERO DEL 2021 AL 31 DE DICIEMBRE DEL 2021</v>
      </c>
      <c r="B3" s="162"/>
      <c r="C3" s="163"/>
    </row>
    <row r="4" spans="1:3" s="60" customFormat="1" x14ac:dyDescent="0.2">
      <c r="A4" s="164" t="s">
        <v>478</v>
      </c>
      <c r="B4" s="165"/>
      <c r="C4" s="166"/>
    </row>
    <row r="5" spans="1:3" x14ac:dyDescent="0.2">
      <c r="A5" s="75" t="s">
        <v>517</v>
      </c>
      <c r="B5" s="75"/>
      <c r="C5" s="76">
        <v>12546191.109999999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12546191.109999999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C31" sqref="C31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7" t="str">
        <f>ESF!A1</f>
        <v>DIF SAN LUIS DE LA PAZ, GTO. 2021</v>
      </c>
      <c r="B1" s="168"/>
      <c r="C1" s="169"/>
    </row>
    <row r="2" spans="1:3" s="61" customFormat="1" ht="18.95" customHeight="1" x14ac:dyDescent="0.25">
      <c r="A2" s="170" t="s">
        <v>483</v>
      </c>
      <c r="B2" s="171"/>
      <c r="C2" s="172"/>
    </row>
    <row r="3" spans="1:3" s="61" customFormat="1" ht="18.95" customHeight="1" x14ac:dyDescent="0.25">
      <c r="A3" s="170" t="str">
        <f>ESF!A3</f>
        <v>CORRESPONDIENTE DEL 01 DE ENERO DEL 2021 AL 31 DE DICIEMBRE DEL 2021</v>
      </c>
      <c r="B3" s="171"/>
      <c r="C3" s="172"/>
    </row>
    <row r="4" spans="1:3" x14ac:dyDescent="0.2">
      <c r="A4" s="164" t="s">
        <v>478</v>
      </c>
      <c r="B4" s="165"/>
      <c r="C4" s="166"/>
    </row>
    <row r="5" spans="1:3" x14ac:dyDescent="0.2">
      <c r="A5" s="105" t="s">
        <v>530</v>
      </c>
      <c r="B5" s="75"/>
      <c r="C5" s="98">
        <v>11339539.34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0</v>
      </c>
    </row>
    <row r="31" spans="1:3" x14ac:dyDescent="0.2">
      <c r="A31" s="115" t="s">
        <v>552</v>
      </c>
      <c r="B31" s="97" t="s">
        <v>427</v>
      </c>
      <c r="C31" s="108">
        <v>0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11339539.34</v>
      </c>
    </row>
    <row r="41" spans="1:3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6"/>
  <sheetViews>
    <sheetView tabSelected="1" topLeftCell="A22" workbookViewId="0">
      <selection activeCell="B57" sqref="B57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7" t="str">
        <f>'Notas a los Edos Financieros'!A1</f>
        <v>DIF SAN LUIS DE LA PAZ, GTO. 2021</v>
      </c>
      <c r="B1" s="173"/>
      <c r="C1" s="173"/>
      <c r="D1" s="173"/>
      <c r="E1" s="173"/>
      <c r="F1" s="173"/>
      <c r="G1" s="49" t="s">
        <v>179</v>
      </c>
      <c r="H1" s="50">
        <f>'Notas a los Edos Financieros'!D1</f>
        <v>2021</v>
      </c>
    </row>
    <row r="2" spans="1:10" ht="18.95" customHeight="1" x14ac:dyDescent="0.2">
      <c r="A2" s="157" t="s">
        <v>484</v>
      </c>
      <c r="B2" s="173"/>
      <c r="C2" s="173"/>
      <c r="D2" s="173"/>
      <c r="E2" s="173"/>
      <c r="F2" s="173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7" t="str">
        <f>'Notas a los Edos Financieros'!A3</f>
        <v>CORRESPONDIENTE DEL 01 DE ENERO DEL 2021 AL 31 DE DICIEMBRE DEL 2021</v>
      </c>
      <c r="B3" s="173"/>
      <c r="C3" s="173"/>
      <c r="D3" s="173"/>
      <c r="E3" s="173"/>
      <c r="F3" s="173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74915043.549999997</v>
      </c>
      <c r="E35" s="63">
        <v>74915043.549999997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12442521.01</v>
      </c>
      <c r="D36" s="56">
        <v>0</v>
      </c>
      <c r="E36" s="56">
        <v>0</v>
      </c>
      <c r="F36" s="56">
        <v>12442521.01</v>
      </c>
    </row>
    <row r="37" spans="1:6" x14ac:dyDescent="0.2">
      <c r="A37" s="51">
        <v>8120</v>
      </c>
      <c r="B37" s="51" t="s">
        <v>95</v>
      </c>
      <c r="C37" s="56">
        <v>12442521.01</v>
      </c>
      <c r="D37" s="56">
        <v>12778117.369999999</v>
      </c>
      <c r="E37" s="56">
        <v>293018.76</v>
      </c>
      <c r="F37" s="56">
        <v>-42577.599999999999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292483.5</v>
      </c>
      <c r="E38" s="56">
        <v>231391</v>
      </c>
      <c r="F38" s="56">
        <v>61092.5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12547261.630000001</v>
      </c>
      <c r="E39" s="56">
        <v>12547261.630000001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535.26</v>
      </c>
      <c r="E40" s="56">
        <v>12546726.369999999</v>
      </c>
      <c r="F40" s="56">
        <v>12546191.109999999</v>
      </c>
    </row>
    <row r="41" spans="1:6" x14ac:dyDescent="0.2">
      <c r="A41" s="51">
        <v>8210</v>
      </c>
      <c r="B41" s="51" t="s">
        <v>91</v>
      </c>
      <c r="C41" s="56">
        <v>12442521.01</v>
      </c>
      <c r="D41" s="56">
        <v>0</v>
      </c>
      <c r="E41" s="56">
        <v>0</v>
      </c>
      <c r="F41" s="56">
        <v>12442521.01</v>
      </c>
    </row>
    <row r="42" spans="1:6" x14ac:dyDescent="0.2">
      <c r="A42" s="51">
        <v>8220</v>
      </c>
      <c r="B42" s="51" t="s">
        <v>90</v>
      </c>
      <c r="C42" s="56">
        <v>12442521.01</v>
      </c>
      <c r="D42" s="56">
        <v>1872440.42</v>
      </c>
      <c r="E42" s="56">
        <v>13651007.01</v>
      </c>
      <c r="F42" s="56">
        <v>663954.42000000004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1213387.99</v>
      </c>
      <c r="E43" s="56">
        <v>1274481.1000000001</v>
      </c>
      <c r="F43" s="56">
        <v>61093.11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12485951.939999999</v>
      </c>
      <c r="E44" s="56">
        <v>11886963.68</v>
      </c>
      <c r="F44" s="56">
        <v>598988.26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11337337.279999999</v>
      </c>
      <c r="E45" s="56">
        <v>11337337.279999999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11339539.34</v>
      </c>
      <c r="E46" s="56">
        <v>11096321.74</v>
      </c>
      <c r="F46" s="56">
        <v>243217.6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11047988.82</v>
      </c>
      <c r="E47" s="56">
        <v>50534.98</v>
      </c>
      <c r="F47" s="56">
        <v>10997453.84</v>
      </c>
    </row>
    <row r="48" spans="1:6" x14ac:dyDescent="0.2">
      <c r="A48" s="138"/>
    </row>
    <row r="49" spans="1:6" x14ac:dyDescent="0.2">
      <c r="A49" s="138"/>
      <c r="B49" s="42" t="s">
        <v>649</v>
      </c>
    </row>
    <row r="54" spans="1:6" x14ac:dyDescent="0.2">
      <c r="B54" s="176"/>
      <c r="C54" s="179"/>
      <c r="D54" s="176"/>
      <c r="E54" s="180"/>
      <c r="F54" s="181"/>
    </row>
    <row r="55" spans="1:6" x14ac:dyDescent="0.2">
      <c r="B55" s="177" t="s">
        <v>653</v>
      </c>
      <c r="C55" s="42"/>
      <c r="D55" s="178" t="s">
        <v>654</v>
      </c>
      <c r="E55" s="42"/>
    </row>
    <row r="56" spans="1:6" x14ac:dyDescent="0.2">
      <c r="B56" s="177" t="s">
        <v>655</v>
      </c>
      <c r="C56" s="42"/>
      <c r="D56" s="178" t="s">
        <v>656</v>
      </c>
      <c r="E56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4" t="s">
        <v>34</v>
      </c>
      <c r="B5" s="174"/>
      <c r="C5" s="174"/>
      <c r="D5" s="174"/>
      <c r="E5" s="17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5" t="s">
        <v>36</v>
      </c>
      <c r="C10" s="175"/>
      <c r="D10" s="175"/>
      <c r="E10" s="175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5" t="s">
        <v>38</v>
      </c>
      <c r="C12" s="175"/>
      <c r="D12" s="175"/>
      <c r="E12" s="175"/>
    </row>
    <row r="13" spans="1:8" s="6" customFormat="1" ht="26.1" customHeight="1" x14ac:dyDescent="0.2">
      <c r="A13" s="122" t="s">
        <v>593</v>
      </c>
      <c r="B13" s="175" t="s">
        <v>39</v>
      </c>
      <c r="C13" s="175"/>
      <c r="D13" s="175"/>
      <c r="E13" s="17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2"/>
  <sheetViews>
    <sheetView topLeftCell="A112" zoomScaleNormal="100" workbookViewId="0">
      <selection activeCell="B150" sqref="B150:E152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5" t="str">
        <f>'Notas a los Edos Financieros'!A1</f>
        <v>DIF SAN LUIS DE LA PAZ, GTO. 2021</v>
      </c>
      <c r="B1" s="156"/>
      <c r="C1" s="156"/>
      <c r="D1" s="156"/>
      <c r="E1" s="156"/>
      <c r="F1" s="156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5" t="s">
        <v>180</v>
      </c>
      <c r="B2" s="156"/>
      <c r="C2" s="156"/>
      <c r="D2" s="156"/>
      <c r="E2" s="156"/>
      <c r="F2" s="156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5" t="str">
        <f>'Notas a los Edos Financieros'!A3</f>
        <v>CORRESPONDIENTE DEL 01 DE ENERO DEL 2021 AL 31 DE DICIEMBRE DEL 2021</v>
      </c>
      <c r="B3" s="156"/>
      <c r="C3" s="156"/>
      <c r="D3" s="156"/>
      <c r="E3" s="156"/>
      <c r="F3" s="156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90810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15032.87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18453.88</v>
      </c>
      <c r="D20" s="46">
        <v>18453.88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611701.26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430552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2278787.56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958847.89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81164.17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141721.75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980875.74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21594.05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94583.96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0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697961.62</v>
      </c>
      <c r="D103" s="46">
        <v>697961.62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441477.41</v>
      </c>
      <c r="D104" s="46">
        <v>441477.41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14663</v>
      </c>
      <c r="D105" s="46">
        <v>14663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181259.11</v>
      </c>
      <c r="D110" s="46">
        <v>181259.11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60562.1</v>
      </c>
      <c r="D112" s="46">
        <v>60562.1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50" spans="2:5" x14ac:dyDescent="0.2">
      <c r="B150" s="176"/>
      <c r="C150" s="179"/>
      <c r="D150" s="176"/>
      <c r="E150" s="180"/>
    </row>
    <row r="151" spans="2:5" x14ac:dyDescent="0.2">
      <c r="B151" s="177" t="s">
        <v>653</v>
      </c>
      <c r="D151" s="178" t="s">
        <v>654</v>
      </c>
    </row>
    <row r="152" spans="2:5" x14ac:dyDescent="0.2">
      <c r="B152" s="177" t="s">
        <v>655</v>
      </c>
      <c r="D152" s="178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9"/>
  <sheetViews>
    <sheetView topLeftCell="A199" zoomScaleNormal="100" workbookViewId="0">
      <selection activeCell="B227" sqref="B227:E229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4" width="19.7109375" style="42" customWidth="1"/>
    <col min="5" max="5" width="21.140625" style="42" customWidth="1"/>
    <col min="6" max="16384" width="9.140625" style="42"/>
  </cols>
  <sheetData>
    <row r="1" spans="1:5" s="48" customFormat="1" ht="18.95" customHeight="1" x14ac:dyDescent="0.25">
      <c r="A1" s="152" t="str">
        <f>ESF!A1</f>
        <v>DIF SAN LUIS DE LA PAZ, GTO. 2021</v>
      </c>
      <c r="B1" s="152"/>
      <c r="C1" s="152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2" t="s">
        <v>290</v>
      </c>
      <c r="B2" s="152"/>
      <c r="C2" s="152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2" t="str">
        <f>ESF!A3</f>
        <v>CORRESPONDIENTE DEL 01 DE ENERO DEL 2021 AL 31 DE DICIEMBRE DEL 2021</v>
      </c>
      <c r="B3" s="152"/>
      <c r="C3" s="152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1121831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1121831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10300000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10300000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10300000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1837516.9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7543.93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12908073.24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v>10797877.220000001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v>9521965.0999999996</v>
      </c>
      <c r="D100" s="74">
        <f t="shared" ref="D100:D163" si="0">C100/$C$99</f>
        <v>0.8818367634671066</v>
      </c>
      <c r="E100" s="70"/>
    </row>
    <row r="101" spans="1:5" x14ac:dyDescent="0.2">
      <c r="A101" s="72">
        <v>5111</v>
      </c>
      <c r="B101" s="70" t="s">
        <v>349</v>
      </c>
      <c r="C101" s="73">
        <v>5995271.2400000002</v>
      </c>
      <c r="D101" s="74">
        <f t="shared" si="0"/>
        <v>0.55522683929906735</v>
      </c>
      <c r="E101" s="70"/>
    </row>
    <row r="102" spans="1:5" x14ac:dyDescent="0.2">
      <c r="A102" s="72">
        <v>5112</v>
      </c>
      <c r="B102" s="70" t="s">
        <v>350</v>
      </c>
      <c r="C102" s="73">
        <v>0</v>
      </c>
      <c r="D102" s="74">
        <f t="shared" si="0"/>
        <v>0</v>
      </c>
      <c r="E102" s="70"/>
    </row>
    <row r="103" spans="1:5" x14ac:dyDescent="0.2">
      <c r="A103" s="72">
        <v>5113</v>
      </c>
      <c r="B103" s="70" t="s">
        <v>351</v>
      </c>
      <c r="C103" s="73">
        <v>739608.81</v>
      </c>
      <c r="D103" s="74">
        <f t="shared" si="0"/>
        <v>6.8495760317600643E-2</v>
      </c>
      <c r="E103" s="70"/>
    </row>
    <row r="104" spans="1:5" x14ac:dyDescent="0.2">
      <c r="A104" s="72">
        <v>5114</v>
      </c>
      <c r="B104" s="70" t="s">
        <v>352</v>
      </c>
      <c r="C104" s="73">
        <v>1816968.01</v>
      </c>
      <c r="D104" s="74">
        <f t="shared" si="0"/>
        <v>0.16827085296307898</v>
      </c>
      <c r="E104" s="70"/>
    </row>
    <row r="105" spans="1:5" x14ac:dyDescent="0.2">
      <c r="A105" s="72">
        <v>5115</v>
      </c>
      <c r="B105" s="70" t="s">
        <v>353</v>
      </c>
      <c r="C105" s="73">
        <v>970117.04</v>
      </c>
      <c r="D105" s="74">
        <f t="shared" si="0"/>
        <v>8.9843310887359765E-2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v>640792.9</v>
      </c>
      <c r="D107" s="74">
        <f t="shared" si="0"/>
        <v>5.9344340275800989E-2</v>
      </c>
      <c r="E107" s="70"/>
    </row>
    <row r="108" spans="1:5" x14ac:dyDescent="0.2">
      <c r="A108" s="72">
        <v>5121</v>
      </c>
      <c r="B108" s="70" t="s">
        <v>356</v>
      </c>
      <c r="C108" s="73">
        <v>67846.929999999993</v>
      </c>
      <c r="D108" s="74">
        <f t="shared" si="0"/>
        <v>6.2833581654672668E-3</v>
      </c>
      <c r="E108" s="70"/>
    </row>
    <row r="109" spans="1:5" x14ac:dyDescent="0.2">
      <c r="A109" s="72">
        <v>5122</v>
      </c>
      <c r="B109" s="70" t="s">
        <v>357</v>
      </c>
      <c r="C109" s="73">
        <v>155407.44</v>
      </c>
      <c r="D109" s="74">
        <f t="shared" si="0"/>
        <v>1.4392406658611736E-2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30713.279999999999</v>
      </c>
      <c r="D111" s="74">
        <f t="shared" si="0"/>
        <v>2.8443812959006768E-3</v>
      </c>
      <c r="E111" s="70"/>
    </row>
    <row r="112" spans="1:5" x14ac:dyDescent="0.2">
      <c r="A112" s="72">
        <v>5125</v>
      </c>
      <c r="B112" s="70" t="s">
        <v>360</v>
      </c>
      <c r="C112" s="73">
        <v>20451.560000000001</v>
      </c>
      <c r="D112" s="74">
        <f t="shared" si="0"/>
        <v>1.8940352426048423E-3</v>
      </c>
      <c r="E112" s="70"/>
    </row>
    <row r="113" spans="1:5" x14ac:dyDescent="0.2">
      <c r="A113" s="72">
        <v>5126</v>
      </c>
      <c r="B113" s="70" t="s">
        <v>361</v>
      </c>
      <c r="C113" s="73">
        <v>204041.05</v>
      </c>
      <c r="D113" s="74">
        <f t="shared" si="0"/>
        <v>1.8896403973002386E-2</v>
      </c>
      <c r="E113" s="70"/>
    </row>
    <row r="114" spans="1:5" x14ac:dyDescent="0.2">
      <c r="A114" s="72">
        <v>5127</v>
      </c>
      <c r="B114" s="70" t="s">
        <v>362</v>
      </c>
      <c r="C114" s="73">
        <v>42059.8</v>
      </c>
      <c r="D114" s="74">
        <f t="shared" si="0"/>
        <v>3.8951915402497973E-3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120272.84</v>
      </c>
      <c r="D116" s="74">
        <f t="shared" si="0"/>
        <v>1.1138563399964274E-2</v>
      </c>
      <c r="E116" s="70"/>
    </row>
    <row r="117" spans="1:5" x14ac:dyDescent="0.2">
      <c r="A117" s="72">
        <v>5130</v>
      </c>
      <c r="B117" s="70" t="s">
        <v>365</v>
      </c>
      <c r="C117" s="73">
        <v>635119.22</v>
      </c>
      <c r="D117" s="74">
        <f t="shared" si="0"/>
        <v>5.8818896257092274E-2</v>
      </c>
      <c r="E117" s="70"/>
    </row>
    <row r="118" spans="1:5" x14ac:dyDescent="0.2">
      <c r="A118" s="72">
        <v>5131</v>
      </c>
      <c r="B118" s="70" t="s">
        <v>366</v>
      </c>
      <c r="C118" s="73">
        <v>213439.86</v>
      </c>
      <c r="D118" s="74">
        <f t="shared" si="0"/>
        <v>1.976683524467784E-2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75518.399999999994</v>
      </c>
      <c r="D120" s="74">
        <f t="shared" si="0"/>
        <v>6.9938191054926616E-3</v>
      </c>
      <c r="E120" s="70"/>
    </row>
    <row r="121" spans="1:5" x14ac:dyDescent="0.2">
      <c r="A121" s="72">
        <v>5134</v>
      </c>
      <c r="B121" s="70" t="s">
        <v>369</v>
      </c>
      <c r="C121" s="73">
        <v>17328.54</v>
      </c>
      <c r="D121" s="74">
        <f t="shared" si="0"/>
        <v>1.6048098757692672E-3</v>
      </c>
      <c r="E121" s="70"/>
    </row>
    <row r="122" spans="1:5" x14ac:dyDescent="0.2">
      <c r="A122" s="72">
        <v>5135</v>
      </c>
      <c r="B122" s="70" t="s">
        <v>370</v>
      </c>
      <c r="C122" s="73">
        <v>73651.34</v>
      </c>
      <c r="D122" s="74">
        <f t="shared" si="0"/>
        <v>6.8209091934831236E-3</v>
      </c>
      <c r="E122" s="70"/>
    </row>
    <row r="123" spans="1:5" x14ac:dyDescent="0.2">
      <c r="A123" s="72">
        <v>5136</v>
      </c>
      <c r="B123" s="70" t="s">
        <v>371</v>
      </c>
      <c r="C123" s="73">
        <v>5336</v>
      </c>
      <c r="D123" s="74">
        <f t="shared" si="0"/>
        <v>4.9417120525473059E-4</v>
      </c>
      <c r="E123" s="70"/>
    </row>
    <row r="124" spans="1:5" x14ac:dyDescent="0.2">
      <c r="A124" s="72">
        <v>5137</v>
      </c>
      <c r="B124" s="70" t="s">
        <v>372</v>
      </c>
      <c r="C124" s="73">
        <v>27154</v>
      </c>
      <c r="D124" s="74">
        <f t="shared" si="0"/>
        <v>2.514753543382113E-3</v>
      </c>
      <c r="E124" s="70"/>
    </row>
    <row r="125" spans="1:5" x14ac:dyDescent="0.2">
      <c r="A125" s="72">
        <v>5138</v>
      </c>
      <c r="B125" s="70" t="s">
        <v>373</v>
      </c>
      <c r="C125" s="73">
        <v>67418.080000000002</v>
      </c>
      <c r="D125" s="74">
        <f t="shared" si="0"/>
        <v>6.2436420257795814E-3</v>
      </c>
      <c r="E125" s="70"/>
    </row>
    <row r="126" spans="1:5" x14ac:dyDescent="0.2">
      <c r="A126" s="72">
        <v>5139</v>
      </c>
      <c r="B126" s="70" t="s">
        <v>374</v>
      </c>
      <c r="C126" s="73">
        <v>155273</v>
      </c>
      <c r="D126" s="74">
        <f t="shared" si="0"/>
        <v>1.4379956063252958E-2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1940418.02</v>
      </c>
      <c r="D137" s="74">
        <f t="shared" si="0"/>
        <v>0.17970365660445989</v>
      </c>
      <c r="E137" s="70"/>
    </row>
    <row r="138" spans="1:5" x14ac:dyDescent="0.2">
      <c r="A138" s="72">
        <v>5241</v>
      </c>
      <c r="B138" s="70" t="s">
        <v>384</v>
      </c>
      <c r="C138" s="73">
        <v>1940418.02</v>
      </c>
      <c r="D138" s="74">
        <f t="shared" si="0"/>
        <v>0.17970365660445989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169778</v>
      </c>
      <c r="D167" s="74">
        <f t="shared" si="1"/>
        <v>1.5723275653249186E-2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>
        <f t="shared" si="1"/>
        <v>0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>
        <f t="shared" si="1"/>
        <v>0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  <row r="227" spans="2:5" x14ac:dyDescent="0.2">
      <c r="B227" s="176"/>
      <c r="C227" s="179"/>
      <c r="D227" s="176"/>
      <c r="E227" s="180"/>
    </row>
    <row r="228" spans="2:5" x14ac:dyDescent="0.2">
      <c r="B228" s="177" t="s">
        <v>653</v>
      </c>
      <c r="D228" s="178" t="s">
        <v>654</v>
      </c>
    </row>
    <row r="229" spans="2:5" x14ac:dyDescent="0.2">
      <c r="B229" s="177" t="s">
        <v>655</v>
      </c>
      <c r="D229" s="178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workbookViewId="0">
      <selection activeCell="B35" sqref="B35:E37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4" width="16.7109375" style="51" customWidth="1"/>
    <col min="5" max="5" width="24.140625" style="51" customWidth="1"/>
    <col min="6" max="16384" width="9.140625" style="51"/>
  </cols>
  <sheetData>
    <row r="1" spans="1:5" ht="18.95" customHeight="1" x14ac:dyDescent="0.2">
      <c r="A1" s="157" t="str">
        <f>ESF!A1</f>
        <v>DIF SAN LUIS DE LA PAZ, GTO. 2021</v>
      </c>
      <c r="B1" s="157"/>
      <c r="C1" s="157"/>
      <c r="D1" s="49" t="s">
        <v>179</v>
      </c>
      <c r="E1" s="50">
        <f>'Notas a los Edos Financieros'!D1</f>
        <v>2021</v>
      </c>
    </row>
    <row r="2" spans="1:5" ht="18.95" customHeight="1" x14ac:dyDescent="0.2">
      <c r="A2" s="157" t="s">
        <v>454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7" t="str">
        <f>ESF!A3</f>
        <v>CORRESPONDIENTE DEL 01 DE ENERO DEL 2021 AL 31 DE DICIEMBRE DEL 2021</v>
      </c>
      <c r="B3" s="157"/>
      <c r="C3" s="157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430552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382683.77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351274.66</v>
      </c>
    </row>
    <row r="15" spans="1:5" x14ac:dyDescent="0.2">
      <c r="A15" s="55">
        <v>3220</v>
      </c>
      <c r="B15" s="51" t="s">
        <v>459</v>
      </c>
      <c r="C15" s="56">
        <v>3728268.41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  <row r="35" spans="2:5" x14ac:dyDescent="0.2">
      <c r="B35" s="176"/>
      <c r="C35" s="179"/>
      <c r="D35" s="176"/>
      <c r="E35" s="180"/>
    </row>
    <row r="36" spans="2:5" x14ac:dyDescent="0.2">
      <c r="B36" s="177" t="s">
        <v>653</v>
      </c>
      <c r="C36" s="42"/>
      <c r="D36" s="178" t="s">
        <v>654</v>
      </c>
      <c r="E36" s="42"/>
    </row>
    <row r="37" spans="2:5" x14ac:dyDescent="0.2">
      <c r="B37" s="177" t="s">
        <v>655</v>
      </c>
      <c r="C37" s="42"/>
      <c r="D37" s="178" t="s">
        <v>656</v>
      </c>
      <c r="E37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88" workbookViewId="0">
      <selection activeCell="B119" sqref="B119:E121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23.8554687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7" t="str">
        <f>ESF!A1</f>
        <v>DIF SAN LUIS DE LA PAZ, GTO. 2021</v>
      </c>
      <c r="B1" s="157"/>
      <c r="C1" s="157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57" t="s">
        <v>472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7" t="str">
        <f>ESF!A3</f>
        <v>CORRESPONDIENTE DEL 01 DE ENERO DEL 2021 AL 31 DE DICIEMBRE DEL 2021</v>
      </c>
      <c r="B3" s="157"/>
      <c r="C3" s="157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0</v>
      </c>
      <c r="D9" s="56">
        <v>0</v>
      </c>
    </row>
    <row r="10" spans="1:5" x14ac:dyDescent="0.2">
      <c r="A10" s="55">
        <v>1113</v>
      </c>
      <c r="B10" s="51" t="s">
        <v>475</v>
      </c>
      <c r="C10" s="56">
        <v>2575954.89</v>
      </c>
      <c r="D10" s="56">
        <v>2388897.2999999998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90810</v>
      </c>
      <c r="D12" s="56">
        <v>90810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2666764.89</v>
      </c>
      <c r="D15" s="124">
        <f>SUM(D8:D14)</f>
        <v>2479707.2999999998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430552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430552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2278787.5599999996</v>
      </c>
      <c r="D28" s="124">
        <f>SUM(D29:D36)</f>
        <v>102511</v>
      </c>
    </row>
    <row r="29" spans="1:4" x14ac:dyDescent="0.2">
      <c r="A29" s="55">
        <v>1241</v>
      </c>
      <c r="B29" s="51" t="s">
        <v>224</v>
      </c>
      <c r="C29" s="56">
        <v>958847.89</v>
      </c>
      <c r="D29" s="56">
        <v>16008</v>
      </c>
    </row>
    <row r="30" spans="1:4" x14ac:dyDescent="0.2">
      <c r="A30" s="55">
        <v>1242</v>
      </c>
      <c r="B30" s="51" t="s">
        <v>225</v>
      </c>
      <c r="C30" s="56">
        <v>81164.17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141721.75</v>
      </c>
      <c r="D31" s="56">
        <v>18399</v>
      </c>
    </row>
    <row r="32" spans="1:4" x14ac:dyDescent="0.2">
      <c r="A32" s="55">
        <v>1244</v>
      </c>
      <c r="B32" s="51" t="s">
        <v>227</v>
      </c>
      <c r="C32" s="56">
        <v>980875.74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21594.05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94583.96</v>
      </c>
      <c r="D35" s="56">
        <v>68104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2709339.5599999996</v>
      </c>
      <c r="D43" s="124">
        <f>D20+D28+D37</f>
        <v>102511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351274.66</v>
      </c>
      <c r="D47" s="124">
        <v>737202.12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</f>
        <v>0</v>
      </c>
      <c r="D102" s="124">
        <f>D103</f>
        <v>0</v>
      </c>
    </row>
    <row r="103" spans="1:4" x14ac:dyDescent="0.2">
      <c r="A103" s="62">
        <v>1120</v>
      </c>
      <c r="B103" s="141" t="s">
        <v>620</v>
      </c>
      <c r="C103" s="124">
        <f>SUM(C104:C112)</f>
        <v>0</v>
      </c>
      <c r="D103" s="124">
        <f>SUM(D104:D112)</f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5" x14ac:dyDescent="0.2">
      <c r="A113" s="55"/>
      <c r="B113" s="143" t="s">
        <v>632</v>
      </c>
      <c r="C113" s="124">
        <f>C47+C48-C102</f>
        <v>351274.66</v>
      </c>
      <c r="D113" s="124">
        <f>D47+D48-D102</f>
        <v>737202.12</v>
      </c>
    </row>
    <row r="115" spans="1:5" x14ac:dyDescent="0.2">
      <c r="B115" s="42" t="s">
        <v>649</v>
      </c>
    </row>
    <row r="119" spans="1:5" x14ac:dyDescent="0.2">
      <c r="B119" s="176"/>
      <c r="C119" s="179"/>
      <c r="D119" s="176"/>
      <c r="E119" s="180"/>
    </row>
    <row r="120" spans="1:5" x14ac:dyDescent="0.2">
      <c r="B120" s="177" t="s">
        <v>653</v>
      </c>
      <c r="C120" s="42"/>
      <c r="D120" s="178" t="s">
        <v>654</v>
      </c>
      <c r="E120" s="42"/>
    </row>
    <row r="121" spans="1:5" x14ac:dyDescent="0.2">
      <c r="B121" s="177" t="s">
        <v>655</v>
      </c>
      <c r="C121" s="42"/>
      <c r="D121" s="178" t="s">
        <v>656</v>
      </c>
      <c r="E121" s="42"/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2022-01-25T21:34:54Z</cp:lastPrinted>
  <dcterms:created xsi:type="dcterms:W3CDTF">2012-12-11T20:36:24Z</dcterms:created>
  <dcterms:modified xsi:type="dcterms:W3CDTF">2022-01-25T21:35:20Z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