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1\032021\"/>
    </mc:Choice>
  </mc:AlternateContent>
  <bookViews>
    <workbookView xWindow="120" yWindow="45" windowWidth="15600" windowHeight="825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H55" i="4" l="1"/>
  <c r="G55" i="4"/>
  <c r="F55" i="4"/>
  <c r="E55" i="4"/>
  <c r="D55" i="4"/>
  <c r="C55" i="4"/>
  <c r="H33" i="4"/>
  <c r="G33" i="4"/>
  <c r="F33" i="4"/>
  <c r="E33" i="4"/>
  <c r="D33" i="4"/>
  <c r="C33" i="4"/>
  <c r="H16" i="8"/>
  <c r="G16" i="8"/>
  <c r="F16" i="8"/>
  <c r="E16" i="8"/>
  <c r="D16" i="8"/>
  <c r="C16" i="8"/>
  <c r="H69" i="6"/>
  <c r="G69" i="6"/>
  <c r="F69" i="6"/>
  <c r="E69" i="6"/>
  <c r="D69" i="6"/>
  <c r="C69" i="6"/>
  <c r="H65" i="6"/>
  <c r="G65" i="6"/>
  <c r="F65" i="6"/>
  <c r="E65" i="6"/>
  <c r="D65" i="6"/>
  <c r="C65" i="6"/>
  <c r="H57" i="6"/>
  <c r="G57" i="6"/>
  <c r="F57" i="6"/>
  <c r="E57" i="6"/>
  <c r="D57" i="6"/>
  <c r="C57" i="6"/>
  <c r="H53" i="6"/>
  <c r="G53" i="6"/>
  <c r="F53" i="6"/>
  <c r="E53" i="6"/>
  <c r="D53" i="6"/>
  <c r="C53" i="6"/>
  <c r="H43" i="6"/>
  <c r="G43" i="6"/>
  <c r="F43" i="6"/>
  <c r="E43" i="6"/>
  <c r="D43" i="6"/>
  <c r="C43" i="6"/>
  <c r="H33" i="6"/>
  <c r="G33" i="6"/>
  <c r="F33" i="6"/>
  <c r="E33" i="6"/>
  <c r="D33" i="6"/>
  <c r="C33" i="6"/>
  <c r="H23" i="6"/>
  <c r="G23" i="6"/>
  <c r="F23" i="6"/>
  <c r="E23" i="6"/>
  <c r="D23" i="6"/>
  <c r="C23" i="6"/>
  <c r="H13" i="6"/>
  <c r="G13" i="6"/>
  <c r="F13" i="6"/>
  <c r="E13" i="6"/>
  <c r="D13" i="6"/>
  <c r="C13" i="6"/>
  <c r="H5" i="6"/>
  <c r="G5" i="6"/>
  <c r="F5" i="6"/>
  <c r="E5" i="6"/>
  <c r="D5" i="6"/>
  <c r="C5" i="6"/>
  <c r="H77" i="6" l="1"/>
  <c r="D77" i="6"/>
  <c r="E42" i="5"/>
  <c r="G77" i="6"/>
  <c r="E77" i="6"/>
  <c r="F42" i="5"/>
  <c r="F77" i="6"/>
  <c r="G42" i="5"/>
  <c r="C42" i="5"/>
  <c r="C77" i="6"/>
  <c r="H42" i="5"/>
  <c r="D42" i="5"/>
</calcChain>
</file>

<file path=xl/sharedStrings.xml><?xml version="1.0" encoding="utf-8"?>
<sst xmlns="http://schemas.openxmlformats.org/spreadsheetml/2006/main" count="222" uniqueCount="149">
  <si>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</si>
  <si>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</si>
  <si>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</si>
  <si>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</si>
  <si>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</si>
  <si>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</si>
  <si>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</si>
  <si>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</si>
  <si>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</si>
  <si>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</si>
  <si>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</si>
  <si>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</si>
  <si>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</si>
  <si>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</si>
  <si>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</si>
  <si>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</si>
  <si>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</si>
  <si>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</si>
  <si>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</si>
  <si>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</si>
  <si>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</si>
  <si>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</si>
  <si>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</si>
  <si>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</si>
  <si>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</si>
  <si>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</si>
  <si>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</si>
  <si>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</si>
  <si>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</si>
  <si>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</si>
  <si>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</si>
  <si>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</si>
  <si>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</si>
  <si>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</si>
  <si>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</si>
  <si>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</si>
  <si>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</si>
  <si>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</si>
  <si>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</si>
  <si>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</si>
  <si>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</si>
  <si>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</si>
  <si>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</si>
  <si>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</si>
  <si>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</si>
  <si>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</si>
  <si>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</si>
  <si>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</si>
  <si>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</si>
  <si>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</si>
  <si>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</si>
  <si>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</si>
  <si>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</si>
  <si>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</si>
  <si>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</si>
  <si>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</si>
  <si>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</si>
  <si>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</si>
  <si>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</si>
  <si>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</si>
  <si>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</si>
  <si>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</si>
  <si>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</si>
  <si>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</si>
  <si>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</si>
  <si>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</si>
  <si>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</si>
  <si>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</si>
  <si>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</si>
  <si>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</si>
  <si>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</si>
  <si>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</si>
  <si>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</si>
  <si>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</si>
  <si>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</si>
  <si>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</si>
  <si>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</si>
  <si>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</si>
  <si>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</si>
  <si>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</si>
  <si>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</si>
  <si>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</si>
  <si>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</si>
  <si>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</si>
  <si>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</si>
  <si>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</si>
  <si>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</si>
  <si>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</si>
  <si>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</si>
  <si>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</si>
  <si>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</si>
  <si>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</si>
  <si>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</si>
  <si>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</si>
  <si>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</si>
  <si>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</si>
  <si>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</si>
  <si>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</si>
  <si>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</si>
  <si>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</si>
  <si>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</si>
  <si>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</si>
  <si>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</si>
  <si>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</si>
  <si>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</si>
  <si>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</si>
  <si>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</si>
  <si>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</si>
  <si>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</si>
  <si>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</si>
  <si>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</si>
  <si>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</si>
  <si>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</si>
  <si>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</si>
  <si>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</si>
  <si>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</si>
  <si>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</si>
  <si>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</si>
  <si>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</si>
  <si>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</si>
  <si>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</si>
  <si>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</si>
  <si>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</si>
  <si>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</si>
  <si>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</si>
  <si>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</si>
  <si>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</si>
  <si>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</si>
  <si>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 SAN LUIS PAZ, GTO.
ESTADO ANALÍTICO DEL EJERCICIO DEL PRESUPUESTO DE EGRESOS POR OBJETO DEL GASTO (CAPÍTULO Y CONCEPTO)
 AL 30 DE SEPTIEMBRE DEL 2021</t>
  </si>
  <si>
    <t>SISTEMA PARA EL DESARROLLO INTEGRAL DE LA FAMILIA DE SAN LUIS PAZ, GTO.
ESTADO ANALÍTICO DEL EJERCICIO DEL PRESUPUESTO DE EGRESOS 
CLASIFICACIÓN ECONÓMICA (POR TIPO DE GASTO)
 DEL 1 DE ENERO DEL 2021 AL 30 DE SEPTIEMBRE DEL 2021</t>
  </si>
  <si>
    <t>SISTEMA PARA EL DESARROLLO INTEGRAL DE LA FAMILIA DE SAN LUIS PAZ, GTO.
ESTADO ANALÍTICO DEL EJERCICIO DEL PRESUPUESTO DE EGRESOS 
CLASIFICACIÓN FUNCIONAL (FINALIDAD Y FUNCIÓN)
 DEL 01 DE ENERO DEL 2021 AL 30 DE SEPTIEMBRE DEL 2021</t>
  </si>
  <si>
    <t>SECTOR PARAESTATAL DEL GOBIERNO MUNICIPAL DE SISTEMA PARA EL DESARROLLO INTEGRAL DE LA FAMILIA DE SAN LUIS PAZ, GTO.
ESTADO ANALÍTICO DEL EJERCICIO DEL PRESUPUESTO DE EGRESOS 
CLASIFICACIÓN ADMINISTRATIVA
DEL 1 DE ENERO DEL 2021 AL 30 DE SEPTIEMBRE DEL 2021</t>
  </si>
  <si>
    <t>GOBIERNO MUNICIPAL DE SISTEMA PARA EL DESARROLLO INTEGRAL DE LA FAMILIA DE SAN LUIS PAZ, GTO.
ESTADO ANALÍTICO DEL EJERCICIO DEL PRESUPUESTO DE EGRESOS 
CLASIFICACIÓN ADMINISTRATIVA
DEL 1 DE ENERO DEL 2021 AL 30 DE SEPTIEMBRE DEL 2021</t>
  </si>
  <si>
    <t>00010 Direccion</t>
  </si>
  <si>
    <t>00020 Presidencia</t>
  </si>
  <si>
    <t>00030 Contabilidad</t>
  </si>
  <si>
    <t>00040 Alimentario</t>
  </si>
  <si>
    <t>00060 Cadi</t>
  </si>
  <si>
    <t>00080 Centro Gerontologico</t>
  </si>
  <si>
    <t>00120 Centro de Rehabilitacion</t>
  </si>
  <si>
    <t>00150 Procuraduria</t>
  </si>
  <si>
    <t>00170 Unidad de Prevencion y Atencion</t>
  </si>
  <si>
    <t>00180 Secretaria Ejecutiva del Sistema de Prot</t>
  </si>
  <si>
    <t>SISTEMA PARA EL DESARROLLO INTEGRAL DE LA FAMILIA DE SAN LUIS PAZ, GTO.
ESTADO ANALÍTICO DEL EJERCICIO DEL PRESUPUESTO DE EGRESOS 
CLASIFICACIÓN ADMINISTRATIVA
DEL 1 DE ENERO DEL 2021 AL 30 DE SEPTIEMBRE DEL 2021</t>
  </si>
  <si>
    <t>Bajo protesta de decir verdad declaramos que los Estados Financieros y sus notas, son razonablemente correctos y son responsabilidad del emisor.</t>
  </si>
  <si>
    <t>L.E.P. NORMA LORENA ÁLVAREZ HERNÁNDEZ</t>
  </si>
  <si>
    <t>LAE.MA.GUADALUPE HERNÁNDEZ HUERTA</t>
  </si>
  <si>
    <t>DIRECTORA GENERAL DEL SISTEMA PARA EL DESARROLLO INTEGRAL DE LA FAMILIA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</si>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</sst>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4" fontId="2" fillId="0" borderId="15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opLeftCell="A58" workbookViewId="0">
      <selection activeCell="C87" sqref="C8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3" t="s">
        <v>128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14">
        <f t="shared" ref="C5:H5" si="0">SUM(C6:C12)</f>
        <v>9999383.3699999992</v>
      </c>
      <c r="D5" s="14">
        <f t="shared" si="0"/>
        <v>320000.01</v>
      </c>
      <c r="E5" s="14">
        <f t="shared" si="0"/>
        <v>10319383.380000001</v>
      </c>
      <c r="F5" s="14">
        <f t="shared" si="0"/>
        <v>6960407.2799999993</v>
      </c>
      <c r="G5" s="14">
        <f t="shared" si="0"/>
        <v>6636742.3700000001</v>
      </c>
      <c r="H5" s="14">
        <f t="shared" si="0"/>
        <v>3358976.1</v>
      </c>
    </row>
    <row r="6" spans="1:8" x14ac:dyDescent="0.2">
      <c r="A6" s="5"/>
      <c r="B6" s="11" t="s">
        <v>70</v>
      </c>
      <c r="C6" s="15">
        <v>6570629.9699999997</v>
      </c>
      <c r="D6" s="15">
        <v>-219888.1</v>
      </c>
      <c r="E6" s="15">
        <v>6350741.8700000001</v>
      </c>
      <c r="F6" s="15">
        <v>4603174.59</v>
      </c>
      <c r="G6" s="15">
        <v>4603174.59</v>
      </c>
      <c r="H6" s="15">
        <v>1747567.28</v>
      </c>
    </row>
    <row r="7" spans="1:8" x14ac:dyDescent="0.2">
      <c r="A7" s="5"/>
      <c r="B7" s="11" t="s">
        <v>71</v>
      </c>
      <c r="C7" s="15">
        <v>32265.4</v>
      </c>
      <c r="D7" s="15">
        <v>-32265.4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5"/>
      <c r="B8" s="11" t="s">
        <v>72</v>
      </c>
      <c r="C8" s="15">
        <v>807020.55</v>
      </c>
      <c r="D8" s="15">
        <v>-21040.98</v>
      </c>
      <c r="E8" s="15">
        <v>785979.57</v>
      </c>
      <c r="F8" s="15">
        <v>184253.06</v>
      </c>
      <c r="G8" s="15">
        <v>183635.98</v>
      </c>
      <c r="H8" s="15">
        <v>601726.51</v>
      </c>
    </row>
    <row r="9" spans="1:8" x14ac:dyDescent="0.2">
      <c r="A9" s="5"/>
      <c r="B9" s="11" t="s">
        <v>35</v>
      </c>
      <c r="C9" s="15">
        <v>2009467.45</v>
      </c>
      <c r="D9" s="15">
        <v>-51232.1</v>
      </c>
      <c r="E9" s="15">
        <v>1958235.35</v>
      </c>
      <c r="F9" s="15">
        <v>1228558.9099999999</v>
      </c>
      <c r="G9" s="15">
        <v>997234.88</v>
      </c>
      <c r="H9" s="15">
        <v>729676.44</v>
      </c>
    </row>
    <row r="10" spans="1:8" x14ac:dyDescent="0.2">
      <c r="A10" s="5"/>
      <c r="B10" s="11" t="s">
        <v>73</v>
      </c>
      <c r="C10" s="15">
        <v>580000</v>
      </c>
      <c r="D10" s="15">
        <v>644426.59</v>
      </c>
      <c r="E10" s="15">
        <v>1224426.5900000001</v>
      </c>
      <c r="F10" s="15">
        <v>944420.72</v>
      </c>
      <c r="G10" s="15">
        <v>852696.92</v>
      </c>
      <c r="H10" s="15">
        <v>280005.87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50" t="s">
        <v>62</v>
      </c>
      <c r="B13" s="7"/>
      <c r="C13" s="15">
        <f t="shared" ref="C13:H13" si="1">SUM(C14:C22)</f>
        <v>773700</v>
      </c>
      <c r="D13" s="15">
        <f t="shared" si="1"/>
        <v>-65565</v>
      </c>
      <c r="E13" s="15">
        <f t="shared" si="1"/>
        <v>708135</v>
      </c>
      <c r="F13" s="15">
        <f t="shared" si="1"/>
        <v>350712.46</v>
      </c>
      <c r="G13" s="15">
        <f t="shared" si="1"/>
        <v>350175.46</v>
      </c>
      <c r="H13" s="15">
        <f t="shared" si="1"/>
        <v>357422.54</v>
      </c>
    </row>
    <row r="14" spans="1:8" x14ac:dyDescent="0.2">
      <c r="A14" s="5"/>
      <c r="B14" s="11" t="s">
        <v>75</v>
      </c>
      <c r="C14" s="15">
        <v>101700</v>
      </c>
      <c r="D14" s="15">
        <v>-14500</v>
      </c>
      <c r="E14" s="15">
        <v>87200</v>
      </c>
      <c r="F14" s="15">
        <v>50196.160000000003</v>
      </c>
      <c r="G14" s="15">
        <v>50196.160000000003</v>
      </c>
      <c r="H14" s="15">
        <v>37003.839999999997</v>
      </c>
    </row>
    <row r="15" spans="1:8" x14ac:dyDescent="0.2">
      <c r="A15" s="5"/>
      <c r="B15" s="11" t="s">
        <v>76</v>
      </c>
      <c r="C15" s="15">
        <v>215000</v>
      </c>
      <c r="D15" s="15">
        <v>-35000</v>
      </c>
      <c r="E15" s="15">
        <v>180000</v>
      </c>
      <c r="F15" s="15">
        <v>88791.37</v>
      </c>
      <c r="G15" s="15">
        <v>88791.37</v>
      </c>
      <c r="H15" s="15">
        <v>91208.63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">
      <c r="A17" s="5"/>
      <c r="B17" s="11" t="s">
        <v>78</v>
      </c>
      <c r="C17" s="15">
        <v>38500</v>
      </c>
      <c r="D17" s="15">
        <v>12308</v>
      </c>
      <c r="E17" s="15">
        <v>50808</v>
      </c>
      <c r="F17" s="15">
        <v>19688.32</v>
      </c>
      <c r="G17" s="15">
        <v>19688.32</v>
      </c>
      <c r="H17" s="15">
        <v>31119.68</v>
      </c>
    </row>
    <row r="18" spans="1:8" x14ac:dyDescent="0.2">
      <c r="A18" s="5"/>
      <c r="B18" s="11" t="s">
        <v>79</v>
      </c>
      <c r="C18" s="15">
        <v>20000</v>
      </c>
      <c r="D18" s="15">
        <v>12000</v>
      </c>
      <c r="E18" s="15">
        <v>32000</v>
      </c>
      <c r="F18" s="15">
        <v>7109.29</v>
      </c>
      <c r="G18" s="15">
        <v>7109.29</v>
      </c>
      <c r="H18" s="15">
        <v>24890.71</v>
      </c>
    </row>
    <row r="19" spans="1:8" x14ac:dyDescent="0.2">
      <c r="A19" s="5"/>
      <c r="B19" s="11" t="s">
        <v>80</v>
      </c>
      <c r="C19" s="15">
        <v>284000</v>
      </c>
      <c r="D19" s="15">
        <v>-57000</v>
      </c>
      <c r="E19" s="15">
        <v>227000</v>
      </c>
      <c r="F19" s="15">
        <v>128903.89</v>
      </c>
      <c r="G19" s="15">
        <v>128903.89</v>
      </c>
      <c r="H19" s="15">
        <v>98096.11</v>
      </c>
    </row>
    <row r="20" spans="1:8" x14ac:dyDescent="0.2">
      <c r="A20" s="5"/>
      <c r="B20" s="11" t="s">
        <v>81</v>
      </c>
      <c r="C20" s="15">
        <v>21000</v>
      </c>
      <c r="D20" s="15">
        <v>-10000</v>
      </c>
      <c r="E20" s="15">
        <v>11000</v>
      </c>
      <c r="F20" s="15">
        <v>0</v>
      </c>
      <c r="G20" s="15">
        <v>0</v>
      </c>
      <c r="H20" s="15">
        <v>11000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5"/>
      <c r="B22" s="11" t="s">
        <v>83</v>
      </c>
      <c r="C22" s="15">
        <v>93500</v>
      </c>
      <c r="D22" s="15">
        <v>26627</v>
      </c>
      <c r="E22" s="15">
        <v>120127</v>
      </c>
      <c r="F22" s="15">
        <v>56023.43</v>
      </c>
      <c r="G22" s="15">
        <v>55486.43</v>
      </c>
      <c r="H22" s="15">
        <v>64103.57</v>
      </c>
    </row>
    <row r="23" spans="1:8" x14ac:dyDescent="0.2">
      <c r="A23" s="50" t="s">
        <v>63</v>
      </c>
      <c r="B23" s="7"/>
      <c r="C23" s="15">
        <f t="shared" ref="C23:H23" si="2">SUM(C24:C32)</f>
        <v>892317.09</v>
      </c>
      <c r="D23" s="15">
        <f t="shared" si="2"/>
        <v>-77228</v>
      </c>
      <c r="E23" s="15">
        <f t="shared" si="2"/>
        <v>815089.09</v>
      </c>
      <c r="F23" s="15">
        <f t="shared" si="2"/>
        <v>421788.89</v>
      </c>
      <c r="G23" s="15">
        <f t="shared" si="2"/>
        <v>421788.89</v>
      </c>
      <c r="H23" s="15">
        <f t="shared" si="2"/>
        <v>393300.19999999995</v>
      </c>
    </row>
    <row r="24" spans="1:8" x14ac:dyDescent="0.2">
      <c r="A24" s="5"/>
      <c r="B24" s="11" t="s">
        <v>84</v>
      </c>
      <c r="C24" s="15">
        <v>318389</v>
      </c>
      <c r="D24" s="15">
        <v>-59800</v>
      </c>
      <c r="E24" s="15">
        <v>258589</v>
      </c>
      <c r="F24" s="15">
        <v>143647.09</v>
      </c>
      <c r="G24" s="15">
        <v>143647.09</v>
      </c>
      <c r="H24" s="15">
        <v>114941.91</v>
      </c>
    </row>
    <row r="25" spans="1:8" x14ac:dyDescent="0.2">
      <c r="A25" s="5"/>
      <c r="B25" s="11" t="s">
        <v>85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">
      <c r="A26" s="5"/>
      <c r="B26" s="11" t="s">
        <v>86</v>
      </c>
      <c r="C26" s="15">
        <v>76000</v>
      </c>
      <c r="D26" s="15">
        <v>-1000</v>
      </c>
      <c r="E26" s="15">
        <v>75000</v>
      </c>
      <c r="F26" s="15">
        <v>69219.600000000006</v>
      </c>
      <c r="G26" s="15">
        <v>69219.600000000006</v>
      </c>
      <c r="H26" s="15">
        <v>5780.4</v>
      </c>
    </row>
    <row r="27" spans="1:8" x14ac:dyDescent="0.2">
      <c r="A27" s="5"/>
      <c r="B27" s="11" t="s">
        <v>87</v>
      </c>
      <c r="C27" s="15">
        <v>57000</v>
      </c>
      <c r="D27" s="15">
        <v>-36400</v>
      </c>
      <c r="E27" s="15">
        <v>20600</v>
      </c>
      <c r="F27" s="15">
        <v>14883.26</v>
      </c>
      <c r="G27" s="15">
        <v>14883.26</v>
      </c>
      <c r="H27" s="15">
        <v>5716.74</v>
      </c>
    </row>
    <row r="28" spans="1:8" x14ac:dyDescent="0.2">
      <c r="A28" s="5"/>
      <c r="B28" s="11" t="s">
        <v>88</v>
      </c>
      <c r="C28" s="15">
        <v>96500</v>
      </c>
      <c r="D28" s="15">
        <v>-16628</v>
      </c>
      <c r="E28" s="15">
        <v>79872</v>
      </c>
      <c r="F28" s="15">
        <v>40636.75</v>
      </c>
      <c r="G28" s="15">
        <v>40636.75</v>
      </c>
      <c r="H28" s="15">
        <v>39235.25</v>
      </c>
    </row>
    <row r="29" spans="1:8" x14ac:dyDescent="0.2">
      <c r="A29" s="5"/>
      <c r="B29" s="11" t="s">
        <v>89</v>
      </c>
      <c r="C29" s="15">
        <v>6000</v>
      </c>
      <c r="D29" s="15">
        <v>0</v>
      </c>
      <c r="E29" s="15">
        <v>6000</v>
      </c>
      <c r="F29" s="15">
        <v>5336</v>
      </c>
      <c r="G29" s="15">
        <v>5336</v>
      </c>
      <c r="H29" s="15">
        <v>664</v>
      </c>
    </row>
    <row r="30" spans="1:8" x14ac:dyDescent="0.2">
      <c r="A30" s="5"/>
      <c r="B30" s="11" t="s">
        <v>90</v>
      </c>
      <c r="C30" s="15">
        <v>40000</v>
      </c>
      <c r="D30" s="15">
        <v>-6400</v>
      </c>
      <c r="E30" s="15">
        <v>33600</v>
      </c>
      <c r="F30" s="15">
        <v>19600</v>
      </c>
      <c r="G30" s="15">
        <v>19600</v>
      </c>
      <c r="H30" s="15">
        <v>14000</v>
      </c>
    </row>
    <row r="31" spans="1:8" x14ac:dyDescent="0.2">
      <c r="A31" s="5"/>
      <c r="B31" s="11" t="s">
        <v>91</v>
      </c>
      <c r="C31" s="15">
        <v>111000</v>
      </c>
      <c r="D31" s="15">
        <v>48000</v>
      </c>
      <c r="E31" s="15">
        <v>159000</v>
      </c>
      <c r="F31" s="15">
        <v>31503.19</v>
      </c>
      <c r="G31" s="15">
        <v>31503.19</v>
      </c>
      <c r="H31" s="15">
        <v>127496.81</v>
      </c>
    </row>
    <row r="32" spans="1:8" x14ac:dyDescent="0.2">
      <c r="A32" s="5"/>
      <c r="B32" s="11" t="s">
        <v>19</v>
      </c>
      <c r="C32" s="15">
        <v>187428.09</v>
      </c>
      <c r="D32" s="15">
        <v>-5000</v>
      </c>
      <c r="E32" s="15">
        <v>182428.09</v>
      </c>
      <c r="F32" s="15">
        <v>96963</v>
      </c>
      <c r="G32" s="15">
        <v>96963</v>
      </c>
      <c r="H32" s="15">
        <v>85465.09</v>
      </c>
    </row>
    <row r="33" spans="1:8" x14ac:dyDescent="0.2">
      <c r="A33" s="50" t="s">
        <v>64</v>
      </c>
      <c r="B33" s="7"/>
      <c r="C33" s="15">
        <f t="shared" ref="C33:H33" si="3">SUM(C34:C42)</f>
        <v>361756</v>
      </c>
      <c r="D33" s="15">
        <f t="shared" si="3"/>
        <v>-30000.45</v>
      </c>
      <c r="E33" s="15">
        <f t="shared" si="3"/>
        <v>331755.55</v>
      </c>
      <c r="F33" s="15">
        <f t="shared" si="3"/>
        <v>87305.66</v>
      </c>
      <c r="G33" s="15">
        <f t="shared" si="3"/>
        <v>87305.66</v>
      </c>
      <c r="H33" s="15">
        <f t="shared" si="3"/>
        <v>244449.89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361756</v>
      </c>
      <c r="D37" s="15">
        <v>-30000.45</v>
      </c>
      <c r="E37" s="15">
        <v>331755.55</v>
      </c>
      <c r="F37" s="15">
        <v>87305.66</v>
      </c>
      <c r="G37" s="15">
        <v>87305.66</v>
      </c>
      <c r="H37" s="15">
        <v>244449.89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50" t="s">
        <v>65</v>
      </c>
      <c r="B43" s="7"/>
      <c r="C43" s="15">
        <f t="shared" ref="C43:H43" si="4">SUM(C44:C52)</f>
        <v>28000.55</v>
      </c>
      <c r="D43" s="15">
        <f t="shared" si="4"/>
        <v>-16000.55</v>
      </c>
      <c r="E43" s="15">
        <f t="shared" si="4"/>
        <v>12000</v>
      </c>
      <c r="F43" s="15">
        <f t="shared" si="4"/>
        <v>0</v>
      </c>
      <c r="G43" s="15">
        <f t="shared" si="4"/>
        <v>0</v>
      </c>
      <c r="H43" s="15">
        <f t="shared" si="4"/>
        <v>12000</v>
      </c>
    </row>
    <row r="44" spans="1:8" x14ac:dyDescent="0.2">
      <c r="A44" s="5"/>
      <c r="B44" s="11" t="s">
        <v>99</v>
      </c>
      <c r="C44" s="15">
        <v>12000</v>
      </c>
      <c r="D44" s="15">
        <v>0</v>
      </c>
      <c r="E44" s="15">
        <v>12000</v>
      </c>
      <c r="F44" s="15">
        <v>0</v>
      </c>
      <c r="G44" s="15">
        <v>0</v>
      </c>
      <c r="H44" s="15">
        <v>12000</v>
      </c>
    </row>
    <row r="45" spans="1:8" x14ac:dyDescent="0.2">
      <c r="A45" s="5"/>
      <c r="B45" s="11" t="s">
        <v>100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101</v>
      </c>
      <c r="C46" s="15">
        <v>15000</v>
      </c>
      <c r="D46" s="15">
        <v>-15000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104</v>
      </c>
      <c r="C49" s="15">
        <v>1000.55</v>
      </c>
      <c r="D49" s="15">
        <v>-1000.55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8" x14ac:dyDescent="0.2">
      <c r="A53" s="50" t="s">
        <v>66</v>
      </c>
      <c r="B53" s="7"/>
      <c r="C53" s="15">
        <f t="shared" ref="C53:H53" si="5">SUM(C54:C56)</f>
        <v>0</v>
      </c>
      <c r="D53" s="15">
        <f t="shared" si="5"/>
        <v>0</v>
      </c>
      <c r="E53" s="15">
        <f t="shared" si="5"/>
        <v>0</v>
      </c>
      <c r="F53" s="15">
        <f t="shared" si="5"/>
        <v>0</v>
      </c>
      <c r="G53" s="15">
        <f t="shared" si="5"/>
        <v>0</v>
      </c>
      <c r="H53" s="15">
        <f t="shared" si="5"/>
        <v>0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5"/>
      <c r="B55" s="11" t="s">
        <v>109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50" t="s">
        <v>67</v>
      </c>
      <c r="B57" s="7"/>
      <c r="C57" s="15">
        <f t="shared" ref="C57:H57" si="6">SUM(C58:C64)</f>
        <v>0</v>
      </c>
      <c r="D57" s="15">
        <f t="shared" si="6"/>
        <v>0</v>
      </c>
      <c r="E57" s="15">
        <f t="shared" si="6"/>
        <v>0</v>
      </c>
      <c r="F57" s="15">
        <f t="shared" si="6"/>
        <v>0</v>
      </c>
      <c r="G57" s="15">
        <f t="shared" si="6"/>
        <v>0</v>
      </c>
      <c r="H57" s="15">
        <f t="shared" si="6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68</v>
      </c>
      <c r="B65" s="7"/>
      <c r="C65" s="15">
        <f t="shared" ref="C65:H65" si="7">SUM(C66:C68)</f>
        <v>387364</v>
      </c>
      <c r="D65" s="15">
        <f t="shared" si="7"/>
        <v>-182364</v>
      </c>
      <c r="E65" s="15">
        <f t="shared" si="7"/>
        <v>205000</v>
      </c>
      <c r="F65" s="15">
        <f t="shared" si="7"/>
        <v>122388</v>
      </c>
      <c r="G65" s="15">
        <f t="shared" si="7"/>
        <v>122388</v>
      </c>
      <c r="H65" s="15">
        <f t="shared" si="7"/>
        <v>82612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387364</v>
      </c>
      <c r="D67" s="15">
        <v>-182364</v>
      </c>
      <c r="E67" s="15">
        <v>205000</v>
      </c>
      <c r="F67" s="15">
        <v>122388</v>
      </c>
      <c r="G67" s="15">
        <v>122388</v>
      </c>
      <c r="H67" s="15">
        <v>82612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50" t="s">
        <v>69</v>
      </c>
      <c r="B69" s="7"/>
      <c r="C69" s="15">
        <f t="shared" ref="C69:H69" si="8">SUM(C70:C76)</f>
        <v>0</v>
      </c>
      <c r="D69" s="15">
        <f t="shared" si="8"/>
        <v>0</v>
      </c>
      <c r="E69" s="15">
        <f t="shared" si="8"/>
        <v>0</v>
      </c>
      <c r="F69" s="15">
        <f t="shared" si="8"/>
        <v>0</v>
      </c>
      <c r="G69" s="15">
        <f t="shared" si="8"/>
        <v>0</v>
      </c>
      <c r="H69" s="15">
        <f t="shared" si="8"/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53</v>
      </c>
      <c r="C77" s="17">
        <f t="shared" ref="C77:H77" si="9">C69+C65+C57+C53+C43+C33+C23+C13+C5</f>
        <v>12442521.01</v>
      </c>
      <c r="D77" s="17">
        <f t="shared" si="9"/>
        <v>-51157.989999999991</v>
      </c>
      <c r="E77" s="17">
        <f t="shared" si="9"/>
        <v>12391363.020000001</v>
      </c>
      <c r="F77" s="17">
        <f t="shared" si="9"/>
        <v>7942602.2899999991</v>
      </c>
      <c r="G77" s="17">
        <f t="shared" si="9"/>
        <v>7618400.3799999999</v>
      </c>
      <c r="H77" s="17">
        <f t="shared" si="9"/>
        <v>4448760.7300000004</v>
      </c>
    </row>
    <row r="80" spans="1:8" x14ac:dyDescent="0.2">
      <c r="A80" s="1" t="s">
        <v>144</v>
      </c>
    </row>
    <row r="83" spans="1:7" x14ac:dyDescent="0.2">
      <c r="B83" s="34"/>
      <c r="E83" s="34"/>
      <c r="F83" s="34"/>
      <c r="G83" s="34"/>
    </row>
    <row r="84" spans="1:7" x14ac:dyDescent="0.2">
      <c r="A84" s="1" t="s">
        <v>145</v>
      </c>
      <c r="E84" s="1" t="s">
        <v>146</v>
      </c>
    </row>
    <row r="85" spans="1:7" x14ac:dyDescent="0.2">
      <c r="A85" s="1" t="s">
        <v>147</v>
      </c>
      <c r="E85" s="1" t="s">
        <v>148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workbookViewId="0">
      <selection activeCell="A19" sqref="A19:XFD2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3" t="s">
        <v>129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v>12027156.460000001</v>
      </c>
      <c r="D6" s="52">
        <v>147206.56</v>
      </c>
      <c r="E6" s="52">
        <v>12174363.02</v>
      </c>
      <c r="F6" s="52">
        <v>7820214.29</v>
      </c>
      <c r="G6" s="52">
        <v>7496012.3799999999</v>
      </c>
      <c r="H6" s="52">
        <v>4354148.7300000004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2">
        <v>415364.55</v>
      </c>
      <c r="D8" s="52">
        <v>-198364.55</v>
      </c>
      <c r="E8" s="52">
        <v>217000</v>
      </c>
      <c r="F8" s="52">
        <v>122388</v>
      </c>
      <c r="G8" s="52">
        <v>122388</v>
      </c>
      <c r="H8" s="52">
        <v>94612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 t="shared" ref="C16:H16" si="0">C14+C12+C10+C8+C6</f>
        <v>12442521.010000002</v>
      </c>
      <c r="D16" s="17">
        <f t="shared" si="0"/>
        <v>-51157.989999999991</v>
      </c>
      <c r="E16" s="17">
        <f t="shared" si="0"/>
        <v>12391363.02</v>
      </c>
      <c r="F16" s="17">
        <f t="shared" si="0"/>
        <v>7942602.29</v>
      </c>
      <c r="G16" s="17">
        <f t="shared" si="0"/>
        <v>7618400.3799999999</v>
      </c>
      <c r="H16" s="17">
        <f t="shared" si="0"/>
        <v>4448760.7300000004</v>
      </c>
    </row>
    <row r="19" spans="1:7" x14ac:dyDescent="0.2">
      <c r="A19" s="1" t="s">
        <v>144</v>
      </c>
    </row>
    <row r="22" spans="1:7" x14ac:dyDescent="0.2">
      <c r="B22" s="34"/>
      <c r="E22" s="34"/>
      <c r="F22" s="34"/>
      <c r="G22" s="34"/>
    </row>
    <row r="23" spans="1:7" x14ac:dyDescent="0.2">
      <c r="A23" s="1" t="s">
        <v>145</v>
      </c>
      <c r="E23" s="1" t="s">
        <v>146</v>
      </c>
    </row>
    <row r="24" spans="1:7" x14ac:dyDescent="0.2">
      <c r="A24" s="1" t="s">
        <v>147</v>
      </c>
      <c r="E24" s="1" t="s">
        <v>148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topLeftCell="A37" workbookViewId="0">
      <selection activeCell="A58" sqref="A58:XFD6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3" t="s">
        <v>143</v>
      </c>
      <c r="B1" s="54"/>
      <c r="C1" s="54"/>
      <c r="D1" s="54"/>
      <c r="E1" s="54"/>
      <c r="F1" s="54"/>
      <c r="G1" s="54"/>
      <c r="H1" s="5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8" t="s">
        <v>54</v>
      </c>
      <c r="B3" s="59"/>
      <c r="C3" s="53" t="s">
        <v>60</v>
      </c>
      <c r="D3" s="54"/>
      <c r="E3" s="54"/>
      <c r="F3" s="54"/>
      <c r="G3" s="55"/>
      <c r="H3" s="56" t="s">
        <v>59</v>
      </c>
    </row>
    <row r="4" spans="1:8" ht="24.95" customHeight="1" x14ac:dyDescent="0.2">
      <c r="A4" s="60"/>
      <c r="B4" s="61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7"/>
    </row>
    <row r="5" spans="1:8" x14ac:dyDescent="0.2">
      <c r="A5" s="62"/>
      <c r="B5" s="63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133</v>
      </c>
      <c r="B7" s="24"/>
      <c r="C7" s="15">
        <v>3103607.81</v>
      </c>
      <c r="D7" s="15">
        <v>488000.88</v>
      </c>
      <c r="E7" s="15">
        <v>3591608.69</v>
      </c>
      <c r="F7" s="15">
        <v>2496672.59</v>
      </c>
      <c r="G7" s="15">
        <v>2358779.67</v>
      </c>
      <c r="H7" s="15">
        <v>1094936.1000000001</v>
      </c>
    </row>
    <row r="8" spans="1:8" x14ac:dyDescent="0.2">
      <c r="A8" s="4" t="s">
        <v>134</v>
      </c>
      <c r="B8" s="24"/>
      <c r="C8" s="15">
        <v>328756</v>
      </c>
      <c r="D8" s="15">
        <v>15000</v>
      </c>
      <c r="E8" s="15">
        <v>343756</v>
      </c>
      <c r="F8" s="15">
        <v>58154.02</v>
      </c>
      <c r="G8" s="15">
        <v>58154.02</v>
      </c>
      <c r="H8" s="15">
        <v>285601.98</v>
      </c>
    </row>
    <row r="9" spans="1:8" x14ac:dyDescent="0.2">
      <c r="A9" s="4" t="s">
        <v>135</v>
      </c>
      <c r="B9" s="24"/>
      <c r="C9" s="15">
        <v>908933.6</v>
      </c>
      <c r="D9" s="15">
        <v>-1500</v>
      </c>
      <c r="E9" s="15">
        <v>907433.6</v>
      </c>
      <c r="F9" s="15">
        <v>621435.48</v>
      </c>
      <c r="G9" s="15">
        <v>601077.16</v>
      </c>
      <c r="H9" s="15">
        <v>285998.12</v>
      </c>
    </row>
    <row r="10" spans="1:8" x14ac:dyDescent="0.2">
      <c r="A10" s="4" t="s">
        <v>136</v>
      </c>
      <c r="B10" s="24"/>
      <c r="C10" s="15">
        <v>824120.11</v>
      </c>
      <c r="D10" s="15">
        <v>-56293.46</v>
      </c>
      <c r="E10" s="15">
        <v>767826.65</v>
      </c>
      <c r="F10" s="15">
        <v>542563.5</v>
      </c>
      <c r="G10" s="15">
        <v>523318.07</v>
      </c>
      <c r="H10" s="15">
        <v>225263.15</v>
      </c>
    </row>
    <row r="11" spans="1:8" x14ac:dyDescent="0.2">
      <c r="A11" s="4" t="s">
        <v>137</v>
      </c>
      <c r="B11" s="24"/>
      <c r="C11" s="15">
        <v>1320512.22</v>
      </c>
      <c r="D11" s="15">
        <v>-38900</v>
      </c>
      <c r="E11" s="15">
        <v>1281612.22</v>
      </c>
      <c r="F11" s="15">
        <v>828203.93</v>
      </c>
      <c r="G11" s="15">
        <v>800888.88</v>
      </c>
      <c r="H11" s="15">
        <v>453408.29</v>
      </c>
    </row>
    <row r="12" spans="1:8" x14ac:dyDescent="0.2">
      <c r="A12" s="4" t="s">
        <v>138</v>
      </c>
      <c r="B12" s="24"/>
      <c r="C12" s="15">
        <v>954787.55</v>
      </c>
      <c r="D12" s="15">
        <v>-24500</v>
      </c>
      <c r="E12" s="15">
        <v>930287.55</v>
      </c>
      <c r="F12" s="15">
        <v>483943.74</v>
      </c>
      <c r="G12" s="15">
        <v>466771.66</v>
      </c>
      <c r="H12" s="15">
        <v>446343.81</v>
      </c>
    </row>
    <row r="13" spans="1:8" x14ac:dyDescent="0.2">
      <c r="A13" s="4" t="s">
        <v>139</v>
      </c>
      <c r="B13" s="24"/>
      <c r="C13" s="15">
        <v>2606067.48</v>
      </c>
      <c r="D13" s="15">
        <v>-302277.53000000003</v>
      </c>
      <c r="E13" s="15">
        <v>2303789.9500000002</v>
      </c>
      <c r="F13" s="15">
        <v>1450189.04</v>
      </c>
      <c r="G13" s="15">
        <v>1402384.6</v>
      </c>
      <c r="H13" s="15">
        <v>853600.91</v>
      </c>
    </row>
    <row r="14" spans="1:8" x14ac:dyDescent="0.2">
      <c r="A14" s="4" t="s">
        <v>140</v>
      </c>
      <c r="B14" s="24"/>
      <c r="C14" s="15">
        <v>750970.77</v>
      </c>
      <c r="D14" s="15">
        <v>-12000.55</v>
      </c>
      <c r="E14" s="15">
        <v>738970.22</v>
      </c>
      <c r="F14" s="15">
        <v>473704.49</v>
      </c>
      <c r="G14" s="15">
        <v>458330.67</v>
      </c>
      <c r="H14" s="15">
        <v>265265.73</v>
      </c>
    </row>
    <row r="15" spans="1:8" x14ac:dyDescent="0.2">
      <c r="A15" s="4" t="s">
        <v>141</v>
      </c>
      <c r="B15" s="24"/>
      <c r="C15" s="15">
        <v>1308552.3899999999</v>
      </c>
      <c r="D15" s="15">
        <v>-38000.449999999997</v>
      </c>
      <c r="E15" s="15">
        <v>1270551.94</v>
      </c>
      <c r="F15" s="15">
        <v>746894.13</v>
      </c>
      <c r="G15" s="15">
        <v>716167.4</v>
      </c>
      <c r="H15" s="15">
        <v>523657.81</v>
      </c>
    </row>
    <row r="16" spans="1:8" x14ac:dyDescent="0.2">
      <c r="A16" s="4" t="s">
        <v>142</v>
      </c>
      <c r="B16" s="24"/>
      <c r="C16" s="15">
        <v>336213.08</v>
      </c>
      <c r="D16" s="15">
        <v>-80686.880000000005</v>
      </c>
      <c r="E16" s="15">
        <v>255526.2</v>
      </c>
      <c r="F16" s="15">
        <v>240841.37</v>
      </c>
      <c r="G16" s="15">
        <v>232528.25</v>
      </c>
      <c r="H16" s="15">
        <v>14684.83</v>
      </c>
    </row>
    <row r="17" spans="1:8" x14ac:dyDescent="0.2">
      <c r="A17" s="4"/>
      <c r="B17" s="24"/>
      <c r="C17" s="15"/>
      <c r="D17" s="15"/>
      <c r="E17" s="15"/>
      <c r="F17" s="15"/>
      <c r="G17" s="15"/>
      <c r="H17" s="15"/>
    </row>
    <row r="18" spans="1:8" x14ac:dyDescent="0.2">
      <c r="A18" s="4"/>
      <c r="B18" s="27"/>
      <c r="C18" s="16"/>
      <c r="D18" s="16"/>
      <c r="E18" s="16"/>
      <c r="F18" s="16"/>
      <c r="G18" s="16"/>
      <c r="H18" s="16"/>
    </row>
    <row r="19" spans="1:8" x14ac:dyDescent="0.2">
      <c r="A19" s="28"/>
      <c r="B19" s="49" t="s">
        <v>53</v>
      </c>
      <c r="C19" s="25">
        <v>12442521.01</v>
      </c>
      <c r="D19" s="25">
        <v>-51157.99</v>
      </c>
      <c r="E19" s="25">
        <v>12391363.02</v>
      </c>
      <c r="F19" s="25">
        <v>7942602.29</v>
      </c>
      <c r="G19" s="25">
        <v>7618400.3799999999</v>
      </c>
      <c r="H19" s="25">
        <v>4448760.7300000004</v>
      </c>
    </row>
    <row r="22" spans="1:8" ht="45" customHeight="1" x14ac:dyDescent="0.2">
      <c r="A22" s="53" t="s">
        <v>132</v>
      </c>
      <c r="B22" s="54"/>
      <c r="C22" s="54"/>
      <c r="D22" s="54"/>
      <c r="E22" s="54"/>
      <c r="F22" s="54"/>
      <c r="G22" s="54"/>
      <c r="H22" s="55"/>
    </row>
    <row r="24" spans="1:8" x14ac:dyDescent="0.2">
      <c r="A24" s="58" t="s">
        <v>54</v>
      </c>
      <c r="B24" s="59"/>
      <c r="C24" s="53" t="s">
        <v>60</v>
      </c>
      <c r="D24" s="54"/>
      <c r="E24" s="54"/>
      <c r="F24" s="54"/>
      <c r="G24" s="55"/>
      <c r="H24" s="56" t="s">
        <v>59</v>
      </c>
    </row>
    <row r="25" spans="1:8" ht="22.5" x14ac:dyDescent="0.2">
      <c r="A25" s="60"/>
      <c r="B25" s="61"/>
      <c r="C25" s="9" t="s">
        <v>55</v>
      </c>
      <c r="D25" s="9" t="s">
        <v>125</v>
      </c>
      <c r="E25" s="9" t="s">
        <v>56</v>
      </c>
      <c r="F25" s="9" t="s">
        <v>57</v>
      </c>
      <c r="G25" s="9" t="s">
        <v>58</v>
      </c>
      <c r="H25" s="57"/>
    </row>
    <row r="26" spans="1:8" x14ac:dyDescent="0.2">
      <c r="A26" s="62"/>
      <c r="B26" s="63"/>
      <c r="C26" s="10">
        <v>1</v>
      </c>
      <c r="D26" s="10">
        <v>2</v>
      </c>
      <c r="E26" s="10" t="s">
        <v>126</v>
      </c>
      <c r="F26" s="10">
        <v>4</v>
      </c>
      <c r="G26" s="10">
        <v>5</v>
      </c>
      <c r="H26" s="10" t="s">
        <v>127</v>
      </c>
    </row>
    <row r="27" spans="1:8" x14ac:dyDescent="0.2">
      <c r="A27" s="30"/>
      <c r="B27" s="31"/>
      <c r="C27" s="35"/>
      <c r="D27" s="35"/>
      <c r="E27" s="35"/>
      <c r="F27" s="35"/>
      <c r="G27" s="35"/>
      <c r="H27" s="35"/>
    </row>
    <row r="28" spans="1:8" x14ac:dyDescent="0.2">
      <c r="A28" s="4" t="s">
        <v>8</v>
      </c>
      <c r="B28" s="2"/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</row>
    <row r="29" spans="1:8" x14ac:dyDescent="0.2">
      <c r="A29" s="4" t="s">
        <v>9</v>
      </c>
      <c r="B29" s="2"/>
      <c r="C29" s="36"/>
      <c r="D29" s="36"/>
      <c r="E29" s="36"/>
      <c r="F29" s="36"/>
      <c r="G29" s="36"/>
      <c r="H29" s="36"/>
    </row>
    <row r="30" spans="1:8" x14ac:dyDescent="0.2">
      <c r="A30" s="4" t="s">
        <v>10</v>
      </c>
      <c r="B30" s="2"/>
      <c r="C30" s="36"/>
      <c r="D30" s="36"/>
      <c r="E30" s="36"/>
      <c r="F30" s="36"/>
      <c r="G30" s="36"/>
      <c r="H30" s="36"/>
    </row>
    <row r="31" spans="1:8" x14ac:dyDescent="0.2">
      <c r="A31" s="4" t="s">
        <v>11</v>
      </c>
      <c r="B31" s="2"/>
      <c r="C31" s="36"/>
      <c r="D31" s="36"/>
      <c r="E31" s="36"/>
      <c r="F31" s="36"/>
      <c r="G31" s="36"/>
      <c r="H31" s="36"/>
    </row>
    <row r="32" spans="1:8" x14ac:dyDescent="0.2">
      <c r="A32" s="4"/>
      <c r="B32" s="2"/>
      <c r="C32" s="37"/>
      <c r="D32" s="37"/>
      <c r="E32" s="37"/>
      <c r="F32" s="37"/>
      <c r="G32" s="37"/>
      <c r="H32" s="37"/>
    </row>
    <row r="33" spans="1:9" x14ac:dyDescent="0.2">
      <c r="A33" s="28"/>
      <c r="B33" s="49" t="s">
        <v>53</v>
      </c>
      <c r="C33" s="25">
        <f t="shared" ref="C33:H33" si="0">C31+C30+C29+C28</f>
        <v>0</v>
      </c>
      <c r="D33" s="25">
        <f t="shared" si="0"/>
        <v>0</v>
      </c>
      <c r="E33" s="25">
        <f t="shared" si="0"/>
        <v>0</v>
      </c>
      <c r="F33" s="25">
        <f t="shared" si="0"/>
        <v>0</v>
      </c>
      <c r="G33" s="25">
        <f t="shared" si="0"/>
        <v>0</v>
      </c>
      <c r="H33" s="25">
        <f t="shared" si="0"/>
        <v>0</v>
      </c>
    </row>
    <row r="36" spans="1:9" ht="45" customHeight="1" x14ac:dyDescent="0.2">
      <c r="A36" s="53" t="s">
        <v>131</v>
      </c>
      <c r="B36" s="54"/>
      <c r="C36" s="54"/>
      <c r="D36" s="54"/>
      <c r="E36" s="54"/>
      <c r="F36" s="54"/>
      <c r="G36" s="54"/>
      <c r="H36" s="55"/>
    </row>
    <row r="37" spans="1:9" x14ac:dyDescent="0.2">
      <c r="A37" s="58" t="s">
        <v>54</v>
      </c>
      <c r="B37" s="59"/>
      <c r="C37" s="53" t="s">
        <v>60</v>
      </c>
      <c r="D37" s="54"/>
      <c r="E37" s="54"/>
      <c r="F37" s="54"/>
      <c r="G37" s="55"/>
      <c r="H37" s="56" t="s">
        <v>59</v>
      </c>
    </row>
    <row r="38" spans="1:9" ht="22.5" x14ac:dyDescent="0.2">
      <c r="A38" s="60"/>
      <c r="B38" s="61"/>
      <c r="C38" s="9" t="s">
        <v>55</v>
      </c>
      <c r="D38" s="9" t="s">
        <v>125</v>
      </c>
      <c r="E38" s="9" t="s">
        <v>56</v>
      </c>
      <c r="F38" s="9" t="s">
        <v>57</v>
      </c>
      <c r="G38" s="9" t="s">
        <v>58</v>
      </c>
      <c r="H38" s="57"/>
    </row>
    <row r="39" spans="1:9" x14ac:dyDescent="0.2">
      <c r="A39" s="62"/>
      <c r="B39" s="63"/>
      <c r="C39" s="10">
        <v>1</v>
      </c>
      <c r="D39" s="10">
        <v>2</v>
      </c>
      <c r="E39" s="10" t="s">
        <v>126</v>
      </c>
      <c r="F39" s="10">
        <v>4</v>
      </c>
      <c r="G39" s="10">
        <v>5</v>
      </c>
      <c r="H39" s="10" t="s">
        <v>127</v>
      </c>
    </row>
    <row r="40" spans="1:9" x14ac:dyDescent="0.2">
      <c r="A40" s="30"/>
      <c r="B40" s="31"/>
      <c r="C40" s="35"/>
      <c r="D40" s="35"/>
      <c r="E40" s="35"/>
      <c r="F40" s="35"/>
      <c r="G40" s="35"/>
      <c r="H40" s="35"/>
    </row>
    <row r="41" spans="1:9" ht="22.5" x14ac:dyDescent="0.2">
      <c r="A41" s="4"/>
      <c r="B41" s="33" t="s">
        <v>13</v>
      </c>
      <c r="C41" s="36">
        <v>12442521.01</v>
      </c>
      <c r="D41" s="36">
        <v>-51157.99</v>
      </c>
      <c r="E41" s="36">
        <v>12391363.02</v>
      </c>
      <c r="F41" s="36">
        <v>7942602.29</v>
      </c>
      <c r="G41" s="36">
        <v>7618400.3799999999</v>
      </c>
      <c r="H41" s="36">
        <v>4448760.7300000004</v>
      </c>
      <c r="I41" s="51"/>
    </row>
    <row r="42" spans="1:9" x14ac:dyDescent="0.2">
      <c r="A42" s="4"/>
      <c r="B42" s="33"/>
      <c r="C42" s="36"/>
      <c r="D42" s="36"/>
      <c r="E42" s="36"/>
      <c r="F42" s="36"/>
      <c r="G42" s="36"/>
      <c r="H42" s="36"/>
    </row>
    <row r="43" spans="1:9" x14ac:dyDescent="0.2">
      <c r="A43" s="4"/>
      <c r="B43" s="33" t="s">
        <v>12</v>
      </c>
      <c r="C43" s="36"/>
      <c r="D43" s="36"/>
      <c r="E43" s="36"/>
      <c r="F43" s="36"/>
      <c r="G43" s="36"/>
      <c r="H43" s="36"/>
    </row>
    <row r="44" spans="1:9" x14ac:dyDescent="0.2">
      <c r="A44" s="4"/>
      <c r="B44" s="33"/>
      <c r="C44" s="36"/>
      <c r="D44" s="36"/>
      <c r="E44" s="36"/>
      <c r="F44" s="36"/>
      <c r="G44" s="36"/>
      <c r="H44" s="36"/>
    </row>
    <row r="45" spans="1:9" ht="22.5" x14ac:dyDescent="0.2">
      <c r="A45" s="4"/>
      <c r="B45" s="33" t="s">
        <v>14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51"/>
    </row>
    <row r="46" spans="1:9" x14ac:dyDescent="0.2">
      <c r="A46" s="4"/>
      <c r="B46" s="33"/>
      <c r="C46" s="36"/>
      <c r="D46" s="36"/>
      <c r="E46" s="36"/>
      <c r="F46" s="36"/>
      <c r="G46" s="36"/>
      <c r="H46" s="36"/>
    </row>
    <row r="47" spans="1:9" ht="22.5" x14ac:dyDescent="0.2">
      <c r="A47" s="4"/>
      <c r="B47" s="33" t="s">
        <v>26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51"/>
    </row>
    <row r="48" spans="1:9" x14ac:dyDescent="0.2">
      <c r="A48" s="4"/>
      <c r="B48" s="33"/>
      <c r="C48" s="36"/>
      <c r="D48" s="36"/>
      <c r="E48" s="36"/>
      <c r="F48" s="36"/>
      <c r="G48" s="36"/>
      <c r="H48" s="36"/>
    </row>
    <row r="49" spans="1:9" ht="22.5" x14ac:dyDescent="0.2">
      <c r="A49" s="4"/>
      <c r="B49" s="33" t="s">
        <v>27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51"/>
    </row>
    <row r="50" spans="1:9" x14ac:dyDescent="0.2">
      <c r="A50" s="4"/>
      <c r="B50" s="33"/>
      <c r="C50" s="36"/>
      <c r="D50" s="36"/>
      <c r="E50" s="36"/>
      <c r="F50" s="36"/>
      <c r="G50" s="36"/>
      <c r="H50" s="36"/>
    </row>
    <row r="51" spans="1:9" ht="22.5" x14ac:dyDescent="0.2">
      <c r="A51" s="4"/>
      <c r="B51" s="33" t="s">
        <v>34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51"/>
    </row>
    <row r="52" spans="1:9" x14ac:dyDescent="0.2">
      <c r="A52" s="4"/>
      <c r="B52" s="33"/>
      <c r="C52" s="36"/>
      <c r="D52" s="36"/>
      <c r="E52" s="36"/>
      <c r="F52" s="36"/>
      <c r="G52" s="36"/>
      <c r="H52" s="36"/>
    </row>
    <row r="53" spans="1:9" x14ac:dyDescent="0.2">
      <c r="A53" s="4"/>
      <c r="B53" s="33" t="s">
        <v>15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</row>
    <row r="54" spans="1:9" x14ac:dyDescent="0.2">
      <c r="A54" s="32"/>
      <c r="B54" s="34"/>
      <c r="C54" s="37"/>
      <c r="D54" s="37"/>
      <c r="E54" s="37"/>
      <c r="F54" s="37"/>
      <c r="G54" s="37"/>
      <c r="H54" s="37"/>
    </row>
    <row r="55" spans="1:9" x14ac:dyDescent="0.2">
      <c r="A55" s="28"/>
      <c r="B55" s="49" t="s">
        <v>53</v>
      </c>
      <c r="C55" s="25">
        <f t="shared" ref="C55:H55" si="1">C53+C51+C49+C47+C45+C43+C41</f>
        <v>12442521.01</v>
      </c>
      <c r="D55" s="25">
        <f t="shared" si="1"/>
        <v>-51157.99</v>
      </c>
      <c r="E55" s="25">
        <f t="shared" si="1"/>
        <v>12391363.02</v>
      </c>
      <c r="F55" s="25">
        <f t="shared" si="1"/>
        <v>7942602.29</v>
      </c>
      <c r="G55" s="25">
        <f t="shared" si="1"/>
        <v>7618400.3799999999</v>
      </c>
      <c r="H55" s="25">
        <f t="shared" si="1"/>
        <v>4448760.7300000004</v>
      </c>
    </row>
    <row r="58" spans="1:9" x14ac:dyDescent="0.2">
      <c r="A58" s="1" t="s">
        <v>144</v>
      </c>
    </row>
    <row r="61" spans="1:9" x14ac:dyDescent="0.2">
      <c r="B61" s="34"/>
      <c r="E61" s="34"/>
      <c r="F61" s="34"/>
      <c r="G61" s="34"/>
    </row>
    <row r="62" spans="1:9" x14ac:dyDescent="0.2">
      <c r="A62" s="1" t="s">
        <v>145</v>
      </c>
      <c r="E62" s="1" t="s">
        <v>146</v>
      </c>
    </row>
    <row r="63" spans="1:9" x14ac:dyDescent="0.2">
      <c r="A63" s="1" t="s">
        <v>147</v>
      </c>
      <c r="E63" s="1" t="s">
        <v>148</v>
      </c>
    </row>
  </sheetData>
  <sheetProtection formatCells="0" formatColumns="0" formatRows="0" insertRows="0" deleteRows="0" autoFilter="0"/>
  <mergeCells count="12">
    <mergeCell ref="A36:H36"/>
    <mergeCell ref="A37:B39"/>
    <mergeCell ref="C37:G37"/>
    <mergeCell ref="H37:H38"/>
    <mergeCell ref="C24:G24"/>
    <mergeCell ref="H24:H25"/>
    <mergeCell ref="A1:H1"/>
    <mergeCell ref="A3:B5"/>
    <mergeCell ref="A22:H22"/>
    <mergeCell ref="A24:B26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topLeftCell="A22" workbookViewId="0">
      <selection activeCell="B51" sqref="B5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3" t="s">
        <v>130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>
        <v>4341297.41</v>
      </c>
      <c r="D6" s="15">
        <v>501500.88</v>
      </c>
      <c r="E6" s="15">
        <v>4842798.29</v>
      </c>
      <c r="F6" s="15">
        <v>3176262.09</v>
      </c>
      <c r="G6" s="15">
        <v>3018010.85</v>
      </c>
      <c r="H6" s="15">
        <v>1666536.2</v>
      </c>
    </row>
    <row r="7" spans="1:8" x14ac:dyDescent="0.2">
      <c r="A7" s="40"/>
      <c r="B7" s="44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40"/>
      <c r="B8" s="44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 x14ac:dyDescent="0.2">
      <c r="A9" s="40"/>
      <c r="B9" s="44" t="s">
        <v>43</v>
      </c>
      <c r="C9" s="15">
        <v>3432363.81</v>
      </c>
      <c r="D9" s="15">
        <v>503000.88</v>
      </c>
      <c r="E9" s="15">
        <v>3935364.69</v>
      </c>
      <c r="F9" s="15">
        <v>2554826.61</v>
      </c>
      <c r="G9" s="15">
        <v>2416933.69</v>
      </c>
      <c r="H9" s="15">
        <v>1380538.08</v>
      </c>
    </row>
    <row r="10" spans="1:8" x14ac:dyDescent="0.2">
      <c r="A10" s="40"/>
      <c r="B10" s="44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40"/>
      <c r="B11" s="44" t="s">
        <v>23</v>
      </c>
      <c r="C11" s="15">
        <v>908933.6</v>
      </c>
      <c r="D11" s="15">
        <v>-1500</v>
      </c>
      <c r="E11" s="15">
        <v>907433.6</v>
      </c>
      <c r="F11" s="15">
        <v>621435.48</v>
      </c>
      <c r="G11" s="15">
        <v>601077.16</v>
      </c>
      <c r="H11" s="15">
        <v>285998.12</v>
      </c>
    </row>
    <row r="12" spans="1:8" x14ac:dyDescent="0.2">
      <c r="A12" s="40"/>
      <c r="B12" s="44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0"/>
      <c r="B13" s="44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x14ac:dyDescent="0.2">
      <c r="A14" s="40"/>
      <c r="B14" s="44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2">
      <c r="A15" s="42"/>
      <c r="B15" s="44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x14ac:dyDescent="0.2">
      <c r="A16" s="43" t="s">
        <v>20</v>
      </c>
      <c r="B16" s="45"/>
      <c r="C16" s="15">
        <v>8101223.5999999996</v>
      </c>
      <c r="D16" s="15">
        <v>-552658.87</v>
      </c>
      <c r="E16" s="15">
        <v>7548564.7300000004</v>
      </c>
      <c r="F16" s="15">
        <v>4766340.2</v>
      </c>
      <c r="G16" s="15">
        <v>4600389.53</v>
      </c>
      <c r="H16" s="15">
        <v>2782224.53</v>
      </c>
    </row>
    <row r="17" spans="1:8" x14ac:dyDescent="0.2">
      <c r="A17" s="40"/>
      <c r="B17" s="44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x14ac:dyDescent="0.2">
      <c r="A18" s="40"/>
      <c r="B18" s="44" t="s">
        <v>28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8" x14ac:dyDescent="0.2">
      <c r="A19" s="40"/>
      <c r="B19" s="44" t="s">
        <v>21</v>
      </c>
      <c r="C19" s="15">
        <v>8101223.5999999996</v>
      </c>
      <c r="D19" s="15">
        <v>-552658.87</v>
      </c>
      <c r="E19" s="15">
        <v>7548564.7300000004</v>
      </c>
      <c r="F19" s="15">
        <v>4766340.2</v>
      </c>
      <c r="G19" s="15">
        <v>4600389.53</v>
      </c>
      <c r="H19" s="15">
        <v>2782224.53</v>
      </c>
    </row>
    <row r="20" spans="1:8" x14ac:dyDescent="0.2">
      <c r="A20" s="40"/>
      <c r="B20" s="44" t="s">
        <v>46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x14ac:dyDescent="0.2">
      <c r="A21" s="40"/>
      <c r="B21" s="44" t="s">
        <v>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40"/>
      <c r="B22" s="44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x14ac:dyDescent="0.2">
      <c r="A23" s="40"/>
      <c r="B23" s="44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x14ac:dyDescent="0.2">
      <c r="A24" s="42"/>
      <c r="B24" s="44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1:8" x14ac:dyDescent="0.2">
      <c r="A25" s="43" t="s">
        <v>49</v>
      </c>
      <c r="B25" s="45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">
      <c r="A26" s="40"/>
      <c r="B26" s="44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">
      <c r="A27" s="40"/>
      <c r="B27" s="44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">
      <c r="A28" s="40"/>
      <c r="B28" s="44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40"/>
      <c r="B29" s="44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">
      <c r="A30" s="40"/>
      <c r="B30" s="44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40"/>
      <c r="B31" s="44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40"/>
      <c r="B32" s="44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">
      <c r="A33" s="40"/>
      <c r="B33" s="44" t="s">
        <v>51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40"/>
      <c r="B34" s="44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42"/>
      <c r="B35" s="44"/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43" t="s">
        <v>32</v>
      </c>
      <c r="B36" s="45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40"/>
      <c r="B37" s="44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2.5" x14ac:dyDescent="0.2">
      <c r="A38" s="40"/>
      <c r="B38" s="44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40"/>
      <c r="B39" s="44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40"/>
      <c r="B40" s="44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 t="shared" ref="C42:H42" si="0">C36+C25+C16+C6</f>
        <v>12442521.01</v>
      </c>
      <c r="D42" s="25">
        <f t="shared" si="0"/>
        <v>-51157.989999999991</v>
      </c>
      <c r="E42" s="25">
        <f t="shared" si="0"/>
        <v>12391363.02</v>
      </c>
      <c r="F42" s="25">
        <f t="shared" si="0"/>
        <v>7942602.29</v>
      </c>
      <c r="G42" s="25">
        <f t="shared" si="0"/>
        <v>7618400.3800000008</v>
      </c>
      <c r="H42" s="25">
        <f t="shared" si="0"/>
        <v>4448760.7299999995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s="1" customFormat="1" x14ac:dyDescent="0.2">
      <c r="A45" s="1" t="s">
        <v>144</v>
      </c>
    </row>
    <row r="46" spans="1:8" s="1" customFormat="1" x14ac:dyDescent="0.2"/>
    <row r="47" spans="1:8" s="1" customFormat="1" x14ac:dyDescent="0.2"/>
    <row r="48" spans="1:8" s="1" customFormat="1" x14ac:dyDescent="0.2">
      <c r="B48" s="34"/>
      <c r="E48" s="34"/>
      <c r="F48" s="34"/>
      <c r="G48" s="34"/>
    </row>
    <row r="49" spans="1:5" s="1" customFormat="1" x14ac:dyDescent="0.2">
      <c r="A49" s="1" t="s">
        <v>145</v>
      </c>
      <c r="E49" s="1" t="s">
        <v>146</v>
      </c>
    </row>
    <row r="50" spans="1:5" s="1" customFormat="1" x14ac:dyDescent="0.2">
      <c r="A50" s="1" t="s">
        <v>147</v>
      </c>
      <c r="E50" s="1" t="s">
        <v>148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2021-10-08T13:14:08Z</cp:lastPrinted>
  <dcterms:created xsi:type="dcterms:W3CDTF">2014-02-10T03:37:14Z</dcterms:created>
  <dcterms:modified xsi:type="dcterms:W3CDTF">2021-10-08T13:20:42Z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