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042021\"/>
    </mc:Choice>
  </mc:AlternateContent>
  <bookViews>
    <workbookView xWindow="120" yWindow="45" windowWidth="15600" windowHeight="825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55" i="4" l="1"/>
  <c r="G55" i="4"/>
  <c r="F55" i="4"/>
  <c r="E55" i="4"/>
  <c r="D55" i="4"/>
  <c r="C55" i="4"/>
  <c r="H33" i="4"/>
  <c r="G33" i="4"/>
  <c r="F33" i="4"/>
  <c r="E33" i="4"/>
  <c r="D33" i="4"/>
  <c r="C33" i="4"/>
  <c r="H16" i="8"/>
  <c r="G16" i="8"/>
  <c r="F16" i="8"/>
  <c r="E16" i="8"/>
  <c r="D16" i="8"/>
  <c r="C16" i="8"/>
  <c r="H69" i="6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H77" i="6" l="1"/>
  <c r="D77" i="6"/>
  <c r="E42" i="5"/>
  <c r="G77" i="6"/>
  <c r="E77" i="6"/>
  <c r="F42" i="5"/>
  <c r="F77" i="6"/>
  <c r="G42" i="5"/>
  <c r="C42" i="5"/>
  <c r="C77" i="6"/>
  <c r="H42" i="5"/>
  <c r="D42" i="5"/>
</calcChain>
</file>

<file path=xl/sharedStrings.xml><?xml version="1.0" encoding="utf-8"?>
<sst xmlns="http://schemas.openxmlformats.org/spreadsheetml/2006/main" count="222" uniqueCount="149">
  <si>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</si>
  <si>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</si>
  <si>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</si>
  <si>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</si>
  <si>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</si>
  <si>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</si>
  <si>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</si>
  <si>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</si>
  <si>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</si>
  <si>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</si>
  <si>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</si>
  <si>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</si>
  <si>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</si>
  <si>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</si>
  <si>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</si>
  <si>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</si>
  <si>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</si>
  <si>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</si>
  <si>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</si>
  <si>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</si>
  <si>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</si>
  <si>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</si>
  <si>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</si>
  <si>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</si>
  <si>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</si>
  <si>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</si>
  <si>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</si>
  <si>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</si>
  <si>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</si>
  <si>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</si>
  <si>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</si>
  <si>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</si>
  <si>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</si>
  <si>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</si>
  <si>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</si>
  <si>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</si>
  <si>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</si>
  <si>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</si>
  <si>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</si>
  <si>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</si>
  <si>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</si>
  <si>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</si>
  <si>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</si>
  <si>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</si>
  <si>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</si>
  <si>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</si>
  <si>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</si>
  <si>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</si>
  <si>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</si>
  <si>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</si>
  <si>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</si>
  <si>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</si>
  <si>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</si>
  <si>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</si>
  <si>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</si>
  <si>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</si>
  <si>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</si>
  <si>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</si>
  <si>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</si>
  <si>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</si>
  <si>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</si>
  <si>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</si>
  <si>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</si>
  <si>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</si>
  <si>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</si>
  <si>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</si>
  <si>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</si>
  <si>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</si>
  <si>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</si>
  <si>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</si>
  <si>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</si>
  <si>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</si>
  <si>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</si>
  <si>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</si>
  <si>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</si>
  <si>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</si>
  <si>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</si>
  <si>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</si>
  <si>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</si>
  <si>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</si>
  <si>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</si>
  <si>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</si>
  <si>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</si>
  <si>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</si>
  <si>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</si>
  <si>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</si>
  <si>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</si>
  <si>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</si>
  <si>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</si>
  <si>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</si>
  <si>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</si>
  <si>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</si>
  <si>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</si>
  <si>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</si>
  <si>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</si>
  <si>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</si>
  <si>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</si>
  <si>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</si>
  <si>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</si>
  <si>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</si>
  <si>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</si>
  <si>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</si>
  <si>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</si>
  <si>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</si>
  <si>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</si>
  <si>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</si>
  <si>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</si>
  <si>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</si>
  <si>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</si>
  <si>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</si>
  <si>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</si>
  <si>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</si>
  <si>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</si>
  <si>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</si>
  <si>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</si>
  <si>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</si>
  <si>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</si>
  <si>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</si>
  <si>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</si>
  <si>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</si>
  <si>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</si>
  <si>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</si>
  <si>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</si>
  <si>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</si>
  <si>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</si>
  <si>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</si>
  <si>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</si>
  <si>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</si>
  <si>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 SAN LUIS PAZ, GTO.
ESTADO ANALÍTICO DEL EJERCICIO DEL PRESUPUESTO DE EGRESOS POR OBJETO DEL GASTO (CAPÍTULO Y CONCEPTO)
 AL 31 DE DICIEMBRE DEL 2021</t>
  </si>
  <si>
    <t>SISTEMA PARA EL DESARROLLO INTEGRAL DE LA FAMILIA DE SAN LUIS PAZ, GTO.
ESTADO ANALÍTICO DEL EJERCICIO DEL PRESUPUESTO DE EGRESOS 
CLASIFICACIÓN ECONÓMICA (POR TIPO DE GASTO)
 DEL 1 DE ENERO DEL 2021 AL 31 DE DICIEMBRE DEL 2021</t>
  </si>
  <si>
    <t>SISTEMA PARA EL DESARROLLO INTEGRAL DE LA FAMILIA DE SAN LUIS PAZ, GTO.
ESTADO ANALÍTICO DEL EJERCICIO DEL PRESUPUESTO DE EGRESOS 
CLASIFICACIÓN FUNCIONAL (FINALIDAD Y FUNCIÓN)
 DEL 01 DE ENERO DEL 2021 AL 31 DE DICIEMBRE DEL 2021</t>
  </si>
  <si>
    <t>SECTOR PARAESTATAL DEL GOBIERNO MUNICIPAL DE SISTEMA PARA EL DESARROLLO INTEGRAL DE LA FAMILIA DE SAN LUIS PAZ, GTO.
ESTADO ANALÍTICO DEL EJERCICIO DEL PRESUPUESTO DE EGRESOS 
CLASIFICACIÓN ADMINISTRATIVA
DEL 1 DE ENERO DEL 2021 AL 31 DE DICIEMBRE DEL 2021</t>
  </si>
  <si>
    <t>GOBIERNO MUNICIPAL DE SISTEMA PARA EL DESARROLLO INTEGRAL DE LA FAMILIA DE SAN LUIS PAZ, GTO.
ESTADO ANALÍTICO DEL EJERCICIO DEL PRESUPUESTO DE EGRESOS 
CLASIFICACIÓN ADMINISTRATIVA
DEL 1 DE ENERO DEL 2021 AL 31 DE DICIEMBRE DEL 2021</t>
  </si>
  <si>
    <t>00010 Direccion</t>
  </si>
  <si>
    <t>00020 Presidencia</t>
  </si>
  <si>
    <t>00030 Contabilidad</t>
  </si>
  <si>
    <t>00040 Alimentario</t>
  </si>
  <si>
    <t>00060 Cadi</t>
  </si>
  <si>
    <t>00080 Centro Gerontologico</t>
  </si>
  <si>
    <t>00120 Centro de Rehabilitacion</t>
  </si>
  <si>
    <t>00150 Procuraduria</t>
  </si>
  <si>
    <t>00170 Unidad de Prevencion y Atencion</t>
  </si>
  <si>
    <t>00180 Secretaria Ejecutiva del Sistema de Prot</t>
  </si>
  <si>
    <t>SISTEMA PARA EL DESARROLLO INTEGRAL DE LA FAMILIA DE SAN LUIS PAZ, GTO.
ESTADO ANALÍTICO DEL EJERCICIO DEL PRESUPUESTO DE EGRESOS 
CLASIFICACIÓN ADMINISTRATIVA
DEL 1 DE ENERO DEL 2021 AL 31 DE DICIEMBRE DEL 2021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</si>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</sst>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workbookViewId="0">
      <selection activeCell="E32" sqref="E3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128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9999383.3699999992</v>
      </c>
      <c r="D5" s="14">
        <f t="shared" si="0"/>
        <v>64996.400000000023</v>
      </c>
      <c r="E5" s="14">
        <f t="shared" si="0"/>
        <v>10064379.770000001</v>
      </c>
      <c r="F5" s="14">
        <f t="shared" si="0"/>
        <v>9614305.9800000004</v>
      </c>
      <c r="G5" s="14">
        <f t="shared" si="0"/>
        <v>9317266.9800000004</v>
      </c>
      <c r="H5" s="14">
        <f t="shared" si="0"/>
        <v>450073.79000000004</v>
      </c>
    </row>
    <row r="6" spans="1:8" x14ac:dyDescent="0.2">
      <c r="A6" s="5"/>
      <c r="B6" s="11" t="s">
        <v>70</v>
      </c>
      <c r="C6" s="15">
        <v>6570629.9699999997</v>
      </c>
      <c r="D6" s="15">
        <v>-219888.1</v>
      </c>
      <c r="E6" s="15">
        <v>6350741.8700000001</v>
      </c>
      <c r="F6" s="15">
        <v>5995271.2400000002</v>
      </c>
      <c r="G6" s="15">
        <v>5995271.2400000002</v>
      </c>
      <c r="H6" s="15">
        <v>355470.63</v>
      </c>
    </row>
    <row r="7" spans="1:8" x14ac:dyDescent="0.2">
      <c r="A7" s="5"/>
      <c r="B7" s="11" t="s">
        <v>71</v>
      </c>
      <c r="C7" s="15">
        <v>32265.4</v>
      </c>
      <c r="D7" s="15">
        <v>-32265.4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5"/>
      <c r="B8" s="11" t="s">
        <v>72</v>
      </c>
      <c r="C8" s="15">
        <v>807020.55</v>
      </c>
      <c r="D8" s="15">
        <v>-21040.98</v>
      </c>
      <c r="E8" s="15">
        <v>785979.57</v>
      </c>
      <c r="F8" s="15">
        <v>740225.89</v>
      </c>
      <c r="G8" s="15">
        <v>739608.81</v>
      </c>
      <c r="H8" s="15">
        <v>45753.68</v>
      </c>
    </row>
    <row r="9" spans="1:8" x14ac:dyDescent="0.2">
      <c r="A9" s="5"/>
      <c r="B9" s="11" t="s">
        <v>35</v>
      </c>
      <c r="C9" s="15">
        <v>2009467.45</v>
      </c>
      <c r="D9" s="15">
        <v>-51232.1</v>
      </c>
      <c r="E9" s="15">
        <v>1958235.35</v>
      </c>
      <c r="F9" s="15">
        <v>1816968.01</v>
      </c>
      <c r="G9" s="15">
        <v>1612269.89</v>
      </c>
      <c r="H9" s="15">
        <v>141267.34</v>
      </c>
    </row>
    <row r="10" spans="1:8" x14ac:dyDescent="0.2">
      <c r="A10" s="5"/>
      <c r="B10" s="11" t="s">
        <v>73</v>
      </c>
      <c r="C10" s="15">
        <v>580000</v>
      </c>
      <c r="D10" s="15">
        <v>389422.98</v>
      </c>
      <c r="E10" s="15">
        <v>969422.98</v>
      </c>
      <c r="F10" s="15">
        <v>1061840.8400000001</v>
      </c>
      <c r="G10" s="15">
        <v>970117.04</v>
      </c>
      <c r="H10" s="15">
        <v>-92417.86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62</v>
      </c>
      <c r="B13" s="7"/>
      <c r="C13" s="15">
        <f t="shared" ref="C13:H13" si="1">SUM(C14:C22)</f>
        <v>773700</v>
      </c>
      <c r="D13" s="15">
        <f t="shared" si="1"/>
        <v>90446.11</v>
      </c>
      <c r="E13" s="15">
        <f t="shared" si="1"/>
        <v>864146.1100000001</v>
      </c>
      <c r="F13" s="15">
        <f t="shared" si="1"/>
        <v>645117.86</v>
      </c>
      <c r="G13" s="15">
        <f t="shared" si="1"/>
        <v>638630.42000000004</v>
      </c>
      <c r="H13" s="15">
        <f t="shared" si="1"/>
        <v>219028.24999999997</v>
      </c>
    </row>
    <row r="14" spans="1:8" x14ac:dyDescent="0.2">
      <c r="A14" s="5"/>
      <c r="B14" s="11" t="s">
        <v>75</v>
      </c>
      <c r="C14" s="15">
        <v>101700</v>
      </c>
      <c r="D14" s="15">
        <v>-8476.89</v>
      </c>
      <c r="E14" s="15">
        <v>93223.11</v>
      </c>
      <c r="F14" s="15">
        <v>67846.929999999993</v>
      </c>
      <c r="G14" s="15">
        <v>67846.929999999993</v>
      </c>
      <c r="H14" s="15">
        <v>25376.18</v>
      </c>
    </row>
    <row r="15" spans="1:8" x14ac:dyDescent="0.2">
      <c r="A15" s="5"/>
      <c r="B15" s="11" t="s">
        <v>76</v>
      </c>
      <c r="C15" s="15">
        <v>215000</v>
      </c>
      <c r="D15" s="15">
        <v>-35000</v>
      </c>
      <c r="E15" s="15">
        <v>180000</v>
      </c>
      <c r="F15" s="15">
        <v>159732.4</v>
      </c>
      <c r="G15" s="15">
        <v>153244.96</v>
      </c>
      <c r="H15" s="15">
        <v>20267.599999999999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38500</v>
      </c>
      <c r="D17" s="15">
        <v>23508</v>
      </c>
      <c r="E17" s="15">
        <v>62008</v>
      </c>
      <c r="F17" s="15">
        <v>27545.32</v>
      </c>
      <c r="G17" s="15">
        <v>27545.32</v>
      </c>
      <c r="H17" s="15">
        <v>34462.68</v>
      </c>
    </row>
    <row r="18" spans="1:8" x14ac:dyDescent="0.2">
      <c r="A18" s="5"/>
      <c r="B18" s="11" t="s">
        <v>79</v>
      </c>
      <c r="C18" s="15">
        <v>20000</v>
      </c>
      <c r="D18" s="15">
        <v>12000</v>
      </c>
      <c r="E18" s="15">
        <v>32000</v>
      </c>
      <c r="F18" s="15">
        <v>20451.560000000001</v>
      </c>
      <c r="G18" s="15">
        <v>20451.560000000001</v>
      </c>
      <c r="H18" s="15">
        <v>11548.44</v>
      </c>
    </row>
    <row r="19" spans="1:8" x14ac:dyDescent="0.2">
      <c r="A19" s="5"/>
      <c r="B19" s="11" t="s">
        <v>80</v>
      </c>
      <c r="C19" s="15">
        <v>284000</v>
      </c>
      <c r="D19" s="15">
        <v>-39297.25</v>
      </c>
      <c r="E19" s="15">
        <v>244702.75</v>
      </c>
      <c r="F19" s="15">
        <v>204041.05</v>
      </c>
      <c r="G19" s="15">
        <v>204041.05</v>
      </c>
      <c r="H19" s="15">
        <v>40661.699999999997</v>
      </c>
    </row>
    <row r="20" spans="1:8" x14ac:dyDescent="0.2">
      <c r="A20" s="5"/>
      <c r="B20" s="11" t="s">
        <v>81</v>
      </c>
      <c r="C20" s="15">
        <v>21000</v>
      </c>
      <c r="D20" s="15">
        <v>32924.800000000003</v>
      </c>
      <c r="E20" s="15">
        <v>53924.800000000003</v>
      </c>
      <c r="F20" s="15">
        <v>42059.8</v>
      </c>
      <c r="G20" s="15">
        <v>42059.8</v>
      </c>
      <c r="H20" s="15">
        <v>11865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93500</v>
      </c>
      <c r="D22" s="15">
        <v>104787.45</v>
      </c>
      <c r="E22" s="15">
        <v>198287.45</v>
      </c>
      <c r="F22" s="15">
        <v>123440.8</v>
      </c>
      <c r="G22" s="15">
        <v>123440.8</v>
      </c>
      <c r="H22" s="15">
        <v>74846.649999999994</v>
      </c>
    </row>
    <row r="23" spans="1:8" x14ac:dyDescent="0.2">
      <c r="A23" s="50" t="s">
        <v>63</v>
      </c>
      <c r="B23" s="7"/>
      <c r="C23" s="15">
        <f t="shared" ref="C23:H23" si="2">SUM(C24:C32)</f>
        <v>892317.09</v>
      </c>
      <c r="D23" s="15">
        <f t="shared" si="2"/>
        <v>-33795.659999999989</v>
      </c>
      <c r="E23" s="15">
        <f t="shared" si="2"/>
        <v>858521.43</v>
      </c>
      <c r="F23" s="15">
        <f t="shared" si="2"/>
        <v>635119.22</v>
      </c>
      <c r="G23" s="15">
        <f t="shared" si="2"/>
        <v>598762.22</v>
      </c>
      <c r="H23" s="15">
        <f t="shared" si="2"/>
        <v>223402.21</v>
      </c>
    </row>
    <row r="24" spans="1:8" x14ac:dyDescent="0.2">
      <c r="A24" s="5"/>
      <c r="B24" s="11" t="s">
        <v>84</v>
      </c>
      <c r="C24" s="15">
        <v>318389</v>
      </c>
      <c r="D24" s="15">
        <v>-62702.21</v>
      </c>
      <c r="E24" s="15">
        <v>255686.79</v>
      </c>
      <c r="F24" s="15">
        <v>213439.86</v>
      </c>
      <c r="G24" s="15">
        <v>199232.86</v>
      </c>
      <c r="H24" s="15">
        <v>42246.93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5"/>
      <c r="B26" s="11" t="s">
        <v>86</v>
      </c>
      <c r="C26" s="15">
        <v>76000</v>
      </c>
      <c r="D26" s="15">
        <v>800</v>
      </c>
      <c r="E26" s="15">
        <v>76800</v>
      </c>
      <c r="F26" s="15">
        <v>75518.399999999994</v>
      </c>
      <c r="G26" s="15">
        <v>75518.399999999994</v>
      </c>
      <c r="H26" s="15">
        <v>1281.5999999999999</v>
      </c>
    </row>
    <row r="27" spans="1:8" x14ac:dyDescent="0.2">
      <c r="A27" s="5"/>
      <c r="B27" s="11" t="s">
        <v>87</v>
      </c>
      <c r="C27" s="15">
        <v>57000</v>
      </c>
      <c r="D27" s="15">
        <v>-38400</v>
      </c>
      <c r="E27" s="15">
        <v>18600</v>
      </c>
      <c r="F27" s="15">
        <v>17328.54</v>
      </c>
      <c r="G27" s="15">
        <v>17328.54</v>
      </c>
      <c r="H27" s="15">
        <v>1271.46</v>
      </c>
    </row>
    <row r="28" spans="1:8" x14ac:dyDescent="0.2">
      <c r="A28" s="5"/>
      <c r="B28" s="11" t="s">
        <v>88</v>
      </c>
      <c r="C28" s="15">
        <v>96500</v>
      </c>
      <c r="D28" s="15">
        <v>51394</v>
      </c>
      <c r="E28" s="15">
        <v>147894</v>
      </c>
      <c r="F28" s="15">
        <v>73651.34</v>
      </c>
      <c r="G28" s="15">
        <v>73651.34</v>
      </c>
      <c r="H28" s="15">
        <v>74242.66</v>
      </c>
    </row>
    <row r="29" spans="1:8" x14ac:dyDescent="0.2">
      <c r="A29" s="5"/>
      <c r="B29" s="11" t="s">
        <v>89</v>
      </c>
      <c r="C29" s="15">
        <v>6000</v>
      </c>
      <c r="D29" s="15">
        <v>5000</v>
      </c>
      <c r="E29" s="15">
        <v>11000</v>
      </c>
      <c r="F29" s="15">
        <v>5336</v>
      </c>
      <c r="G29" s="15">
        <v>5336</v>
      </c>
      <c r="H29" s="15">
        <v>5664</v>
      </c>
    </row>
    <row r="30" spans="1:8" x14ac:dyDescent="0.2">
      <c r="A30" s="5"/>
      <c r="B30" s="11" t="s">
        <v>90</v>
      </c>
      <c r="C30" s="15">
        <v>40000</v>
      </c>
      <c r="D30" s="15">
        <v>-6200</v>
      </c>
      <c r="E30" s="15">
        <v>33800</v>
      </c>
      <c r="F30" s="15">
        <v>27154</v>
      </c>
      <c r="G30" s="15">
        <v>27154</v>
      </c>
      <c r="H30" s="15">
        <v>6646</v>
      </c>
    </row>
    <row r="31" spans="1:8" x14ac:dyDescent="0.2">
      <c r="A31" s="5"/>
      <c r="B31" s="11" t="s">
        <v>91</v>
      </c>
      <c r="C31" s="15">
        <v>111000</v>
      </c>
      <c r="D31" s="15">
        <v>21312.55</v>
      </c>
      <c r="E31" s="15">
        <v>132312.54999999999</v>
      </c>
      <c r="F31" s="15">
        <v>67418.080000000002</v>
      </c>
      <c r="G31" s="15">
        <v>67418.080000000002</v>
      </c>
      <c r="H31" s="15">
        <v>64894.47</v>
      </c>
    </row>
    <row r="32" spans="1:8" x14ac:dyDescent="0.2">
      <c r="A32" s="5"/>
      <c r="B32" s="11" t="s">
        <v>19</v>
      </c>
      <c r="C32" s="15">
        <v>187428.09</v>
      </c>
      <c r="D32" s="15">
        <v>-5000</v>
      </c>
      <c r="E32" s="15">
        <v>182428.09</v>
      </c>
      <c r="F32" s="15">
        <v>155273</v>
      </c>
      <c r="G32" s="15">
        <v>133123</v>
      </c>
      <c r="H32" s="15">
        <v>27155.09</v>
      </c>
    </row>
    <row r="33" spans="1:8" x14ac:dyDescent="0.2">
      <c r="A33" s="50" t="s">
        <v>64</v>
      </c>
      <c r="B33" s="7"/>
      <c r="C33" s="15">
        <f t="shared" ref="C33:H33" si="3">SUM(C34:C42)</f>
        <v>361756</v>
      </c>
      <c r="D33" s="15">
        <f t="shared" si="3"/>
        <v>18029.810000000001</v>
      </c>
      <c r="E33" s="15">
        <f t="shared" si="3"/>
        <v>379785.81</v>
      </c>
      <c r="F33" s="15">
        <f t="shared" si="3"/>
        <v>170505.22</v>
      </c>
      <c r="G33" s="15">
        <f t="shared" si="3"/>
        <v>170505.22</v>
      </c>
      <c r="H33" s="15">
        <f t="shared" si="3"/>
        <v>209280.59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361756</v>
      </c>
      <c r="D37" s="15">
        <v>18029.810000000001</v>
      </c>
      <c r="E37" s="15">
        <v>379785.81</v>
      </c>
      <c r="F37" s="15">
        <v>170505.22</v>
      </c>
      <c r="G37" s="15">
        <v>170505.22</v>
      </c>
      <c r="H37" s="15">
        <v>209280.59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28000.55</v>
      </c>
      <c r="D43" s="15">
        <f t="shared" si="4"/>
        <v>103780.45</v>
      </c>
      <c r="E43" s="15">
        <f t="shared" si="4"/>
        <v>131781</v>
      </c>
      <c r="F43" s="15">
        <f t="shared" si="4"/>
        <v>102511</v>
      </c>
      <c r="G43" s="15">
        <f t="shared" si="4"/>
        <v>102511</v>
      </c>
      <c r="H43" s="15">
        <f t="shared" si="4"/>
        <v>29270</v>
      </c>
    </row>
    <row r="44" spans="1:8" x14ac:dyDescent="0.2">
      <c r="A44" s="5"/>
      <c r="B44" s="11" t="s">
        <v>99</v>
      </c>
      <c r="C44" s="15">
        <v>12000</v>
      </c>
      <c r="D44" s="15">
        <v>84781</v>
      </c>
      <c r="E44" s="15">
        <v>96781</v>
      </c>
      <c r="F44" s="15">
        <v>84112</v>
      </c>
      <c r="G44" s="15">
        <v>84112</v>
      </c>
      <c r="H44" s="15">
        <v>12669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15000</v>
      </c>
      <c r="D46" s="15">
        <v>20000</v>
      </c>
      <c r="E46" s="15">
        <v>35000</v>
      </c>
      <c r="F46" s="15">
        <v>18399</v>
      </c>
      <c r="G46" s="15">
        <v>18399</v>
      </c>
      <c r="H46" s="15">
        <v>16601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1000.55</v>
      </c>
      <c r="D49" s="15">
        <v>-1000.55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f t="shared" ref="C53:H53" si="5">SUM(C54:C56)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387364</v>
      </c>
      <c r="D65" s="15">
        <f t="shared" si="7"/>
        <v>-182364</v>
      </c>
      <c r="E65" s="15">
        <f t="shared" si="7"/>
        <v>205000</v>
      </c>
      <c r="F65" s="15">
        <f t="shared" si="7"/>
        <v>169778</v>
      </c>
      <c r="G65" s="15">
        <f t="shared" si="7"/>
        <v>169778</v>
      </c>
      <c r="H65" s="15">
        <f t="shared" si="7"/>
        <v>35222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387364</v>
      </c>
      <c r="D67" s="15">
        <v>-182364</v>
      </c>
      <c r="E67" s="15">
        <v>205000</v>
      </c>
      <c r="F67" s="15">
        <v>169778</v>
      </c>
      <c r="G67" s="15">
        <v>169778</v>
      </c>
      <c r="H67" s="15">
        <v>35222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  <c r="H69" s="15">
        <f t="shared" si="8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12442521.01</v>
      </c>
      <c r="D77" s="17">
        <f t="shared" si="9"/>
        <v>61093.11000000003</v>
      </c>
      <c r="E77" s="17">
        <f t="shared" si="9"/>
        <v>12503614.120000001</v>
      </c>
      <c r="F77" s="17">
        <f t="shared" si="9"/>
        <v>11337337.280000001</v>
      </c>
      <c r="G77" s="17">
        <f t="shared" si="9"/>
        <v>10997453.84</v>
      </c>
      <c r="H77" s="17">
        <f t="shared" si="9"/>
        <v>1166276.8399999999</v>
      </c>
    </row>
    <row r="81" spans="1:7" s="53" customFormat="1" ht="12.75" x14ac:dyDescent="0.2">
      <c r="A81" s="56" t="s">
        <v>148</v>
      </c>
      <c r="B81" s="54"/>
      <c r="C81" s="55"/>
      <c r="D81" s="55"/>
      <c r="E81" s="55"/>
      <c r="F81" s="55"/>
    </row>
    <row r="84" spans="1:7" x14ac:dyDescent="0.2">
      <c r="B84" s="34"/>
      <c r="D84" s="2"/>
      <c r="E84" s="34"/>
      <c r="F84" s="34"/>
      <c r="G84" s="34"/>
    </row>
    <row r="85" spans="1:7" x14ac:dyDescent="0.2">
      <c r="B85" s="53" t="s">
        <v>144</v>
      </c>
      <c r="C85" s="54"/>
      <c r="E85" s="55" t="s">
        <v>145</v>
      </c>
    </row>
    <row r="86" spans="1:7" x14ac:dyDescent="0.2">
      <c r="B86" s="53" t="s">
        <v>146</v>
      </c>
      <c r="C86" s="54"/>
      <c r="E86" s="55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>
      <selection activeCell="D33" sqref="D3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129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12027156.460000001</v>
      </c>
      <c r="D6" s="52">
        <v>139676.66</v>
      </c>
      <c r="E6" s="52">
        <v>12166833.119999999</v>
      </c>
      <c r="F6" s="52">
        <v>11065048.279999999</v>
      </c>
      <c r="G6" s="52">
        <v>10725164.84</v>
      </c>
      <c r="H6" s="52">
        <v>1101784.8400000001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415364.55</v>
      </c>
      <c r="D8" s="52">
        <v>-78583.55</v>
      </c>
      <c r="E8" s="52">
        <v>336781</v>
      </c>
      <c r="F8" s="52">
        <v>272289</v>
      </c>
      <c r="G8" s="52">
        <v>272289</v>
      </c>
      <c r="H8" s="52">
        <v>64492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12442521.010000002</v>
      </c>
      <c r="D16" s="17">
        <f t="shared" si="0"/>
        <v>61093.11</v>
      </c>
      <c r="E16" s="17">
        <f t="shared" si="0"/>
        <v>12503614.119999999</v>
      </c>
      <c r="F16" s="17">
        <f t="shared" si="0"/>
        <v>11337337.279999999</v>
      </c>
      <c r="G16" s="17">
        <f t="shared" si="0"/>
        <v>10997453.84</v>
      </c>
      <c r="H16" s="17">
        <f t="shared" si="0"/>
        <v>1166276.8400000001</v>
      </c>
    </row>
    <row r="18" spans="1:7" s="53" customFormat="1" ht="12.75" x14ac:dyDescent="0.2">
      <c r="A18" s="56" t="s">
        <v>148</v>
      </c>
      <c r="B18" s="54"/>
      <c r="C18" s="55"/>
      <c r="D18" s="55"/>
      <c r="E18" s="55"/>
      <c r="F18" s="55"/>
    </row>
    <row r="21" spans="1:7" x14ac:dyDescent="0.2">
      <c r="B21" s="34"/>
      <c r="D21" s="2"/>
      <c r="E21" s="34"/>
      <c r="F21" s="34"/>
      <c r="G21" s="34"/>
    </row>
    <row r="22" spans="1:7" x14ac:dyDescent="0.2">
      <c r="B22" s="53" t="s">
        <v>144</v>
      </c>
      <c r="C22" s="54"/>
      <c r="E22" s="55" t="s">
        <v>145</v>
      </c>
    </row>
    <row r="23" spans="1:7" x14ac:dyDescent="0.2">
      <c r="B23" s="53" t="s">
        <v>146</v>
      </c>
      <c r="C23" s="54"/>
      <c r="E23" s="55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opLeftCell="A31" workbookViewId="0">
      <selection activeCell="A59" sqref="A59:XFD6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143</v>
      </c>
      <c r="B1" s="58"/>
      <c r="C1" s="58"/>
      <c r="D1" s="58"/>
      <c r="E1" s="58"/>
      <c r="F1" s="58"/>
      <c r="G1" s="58"/>
      <c r="H1" s="59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3103607.81</v>
      </c>
      <c r="D7" s="15">
        <v>324435.78999999998</v>
      </c>
      <c r="E7" s="15">
        <v>3428043.6</v>
      </c>
      <c r="F7" s="15">
        <v>3281228.82</v>
      </c>
      <c r="G7" s="15">
        <v>3140468.03</v>
      </c>
      <c r="H7" s="15">
        <v>146814.78</v>
      </c>
    </row>
    <row r="8" spans="1:8" x14ac:dyDescent="0.2">
      <c r="A8" s="4" t="s">
        <v>134</v>
      </c>
      <c r="B8" s="24"/>
      <c r="C8" s="15">
        <v>328756</v>
      </c>
      <c r="D8" s="15">
        <v>38000</v>
      </c>
      <c r="E8" s="15">
        <v>366756</v>
      </c>
      <c r="F8" s="15">
        <v>141493.88</v>
      </c>
      <c r="G8" s="15">
        <v>141493.88</v>
      </c>
      <c r="H8" s="15">
        <v>225262.12</v>
      </c>
    </row>
    <row r="9" spans="1:8" x14ac:dyDescent="0.2">
      <c r="A9" s="4" t="s">
        <v>135</v>
      </c>
      <c r="B9" s="24"/>
      <c r="C9" s="15">
        <v>908933.6</v>
      </c>
      <c r="D9" s="15">
        <v>-1291.3800000000001</v>
      </c>
      <c r="E9" s="15">
        <v>907642.22</v>
      </c>
      <c r="F9" s="15">
        <v>894566.05</v>
      </c>
      <c r="G9" s="15">
        <v>873369.26</v>
      </c>
      <c r="H9" s="15">
        <v>13076.17</v>
      </c>
    </row>
    <row r="10" spans="1:8" x14ac:dyDescent="0.2">
      <c r="A10" s="4" t="s">
        <v>136</v>
      </c>
      <c r="B10" s="24"/>
      <c r="C10" s="15">
        <v>824120.11</v>
      </c>
      <c r="D10" s="15">
        <v>-45143.46</v>
      </c>
      <c r="E10" s="15">
        <v>778976.65</v>
      </c>
      <c r="F10" s="15">
        <v>753280.49</v>
      </c>
      <c r="G10" s="15">
        <v>738206.61</v>
      </c>
      <c r="H10" s="15">
        <v>25696.16</v>
      </c>
    </row>
    <row r="11" spans="1:8" x14ac:dyDescent="0.2">
      <c r="A11" s="4" t="s">
        <v>137</v>
      </c>
      <c r="B11" s="24"/>
      <c r="C11" s="15">
        <v>1320512.22</v>
      </c>
      <c r="D11" s="15">
        <v>-2725.2</v>
      </c>
      <c r="E11" s="15">
        <v>1317787.02</v>
      </c>
      <c r="F11" s="15">
        <v>1261062.78</v>
      </c>
      <c r="G11" s="15">
        <v>1224565.0900000001</v>
      </c>
      <c r="H11" s="15">
        <v>56724.24</v>
      </c>
    </row>
    <row r="12" spans="1:8" x14ac:dyDescent="0.2">
      <c r="A12" s="4" t="s">
        <v>138</v>
      </c>
      <c r="B12" s="24"/>
      <c r="C12" s="15">
        <v>954787.55</v>
      </c>
      <c r="D12" s="15">
        <v>-4549.45</v>
      </c>
      <c r="E12" s="15">
        <v>950238.1</v>
      </c>
      <c r="F12" s="15">
        <v>762386.44</v>
      </c>
      <c r="G12" s="15">
        <v>739521.09</v>
      </c>
      <c r="H12" s="15">
        <v>187851.66</v>
      </c>
    </row>
    <row r="13" spans="1:8" x14ac:dyDescent="0.2">
      <c r="A13" s="4" t="s">
        <v>139</v>
      </c>
      <c r="B13" s="24"/>
      <c r="C13" s="15">
        <v>2606067.48</v>
      </c>
      <c r="D13" s="15">
        <v>-173374.53</v>
      </c>
      <c r="E13" s="15">
        <v>2432692.9500000002</v>
      </c>
      <c r="F13" s="15">
        <v>2133331.64</v>
      </c>
      <c r="G13" s="15">
        <v>2077685.08</v>
      </c>
      <c r="H13" s="15">
        <v>299361.31</v>
      </c>
    </row>
    <row r="14" spans="1:8" x14ac:dyDescent="0.2">
      <c r="A14" s="4" t="s">
        <v>140</v>
      </c>
      <c r="B14" s="24"/>
      <c r="C14" s="15">
        <v>750970.77</v>
      </c>
      <c r="D14" s="15">
        <v>-12000.55</v>
      </c>
      <c r="E14" s="15">
        <v>738970.22</v>
      </c>
      <c r="F14" s="15">
        <v>675981.15</v>
      </c>
      <c r="G14" s="15">
        <v>659290.17000000004</v>
      </c>
      <c r="H14" s="15">
        <v>62989.07</v>
      </c>
    </row>
    <row r="15" spans="1:8" x14ac:dyDescent="0.2">
      <c r="A15" s="4" t="s">
        <v>141</v>
      </c>
      <c r="B15" s="24"/>
      <c r="C15" s="15">
        <v>1308552.3899999999</v>
      </c>
      <c r="D15" s="15">
        <v>23867.05</v>
      </c>
      <c r="E15" s="15">
        <v>1332419.44</v>
      </c>
      <c r="F15" s="15">
        <v>1186907.32</v>
      </c>
      <c r="G15" s="15">
        <v>1155755.92</v>
      </c>
      <c r="H15" s="15">
        <v>145512.12</v>
      </c>
    </row>
    <row r="16" spans="1:8" x14ac:dyDescent="0.2">
      <c r="A16" s="4" t="s">
        <v>142</v>
      </c>
      <c r="B16" s="24"/>
      <c r="C16" s="15">
        <v>336213.08</v>
      </c>
      <c r="D16" s="15">
        <v>-86125.16</v>
      </c>
      <c r="E16" s="15">
        <v>250087.92</v>
      </c>
      <c r="F16" s="15">
        <v>247098.71</v>
      </c>
      <c r="G16" s="15">
        <v>247098.71</v>
      </c>
      <c r="H16" s="15">
        <v>2989.21</v>
      </c>
    </row>
    <row r="17" spans="1:8" x14ac:dyDescent="0.2">
      <c r="A17" s="4"/>
      <c r="B17" s="24"/>
      <c r="C17" s="15"/>
      <c r="D17" s="15"/>
      <c r="E17" s="15"/>
      <c r="F17" s="15"/>
      <c r="G17" s="15"/>
      <c r="H17" s="15"/>
    </row>
    <row r="18" spans="1:8" x14ac:dyDescent="0.2">
      <c r="A18" s="4"/>
      <c r="B18" s="27"/>
      <c r="C18" s="16"/>
      <c r="D18" s="16"/>
      <c r="E18" s="16"/>
      <c r="F18" s="16"/>
      <c r="G18" s="16"/>
      <c r="H18" s="16"/>
    </row>
    <row r="19" spans="1:8" x14ac:dyDescent="0.2">
      <c r="A19" s="28"/>
      <c r="B19" s="49" t="s">
        <v>53</v>
      </c>
      <c r="C19" s="25">
        <v>12442521.01</v>
      </c>
      <c r="D19" s="25">
        <v>61093.11</v>
      </c>
      <c r="E19" s="25">
        <v>12503614.119999999</v>
      </c>
      <c r="F19" s="25">
        <v>11337337.279999999</v>
      </c>
      <c r="G19" s="25">
        <v>10997453.84</v>
      </c>
      <c r="H19" s="25">
        <v>1166276.8400000001</v>
      </c>
    </row>
    <row r="22" spans="1:8" ht="45" customHeight="1" x14ac:dyDescent="0.2">
      <c r="A22" s="57" t="s">
        <v>132</v>
      </c>
      <c r="B22" s="58"/>
      <c r="C22" s="58"/>
      <c r="D22" s="58"/>
      <c r="E22" s="58"/>
      <c r="F22" s="58"/>
      <c r="G22" s="58"/>
      <c r="H22" s="59"/>
    </row>
    <row r="24" spans="1:8" x14ac:dyDescent="0.2">
      <c r="A24" s="62" t="s">
        <v>54</v>
      </c>
      <c r="B24" s="63"/>
      <c r="C24" s="57" t="s">
        <v>60</v>
      </c>
      <c r="D24" s="58"/>
      <c r="E24" s="58"/>
      <c r="F24" s="58"/>
      <c r="G24" s="59"/>
      <c r="H24" s="60" t="s">
        <v>59</v>
      </c>
    </row>
    <row r="25" spans="1:8" ht="22.5" x14ac:dyDescent="0.2">
      <c r="A25" s="64"/>
      <c r="B25" s="65"/>
      <c r="C25" s="9" t="s">
        <v>55</v>
      </c>
      <c r="D25" s="9" t="s">
        <v>125</v>
      </c>
      <c r="E25" s="9" t="s">
        <v>56</v>
      </c>
      <c r="F25" s="9" t="s">
        <v>57</v>
      </c>
      <c r="G25" s="9" t="s">
        <v>58</v>
      </c>
      <c r="H25" s="61"/>
    </row>
    <row r="26" spans="1:8" x14ac:dyDescent="0.2">
      <c r="A26" s="66"/>
      <c r="B26" s="67"/>
      <c r="C26" s="10">
        <v>1</v>
      </c>
      <c r="D26" s="10">
        <v>2</v>
      </c>
      <c r="E26" s="10" t="s">
        <v>126</v>
      </c>
      <c r="F26" s="10">
        <v>4</v>
      </c>
      <c r="G26" s="10">
        <v>5</v>
      </c>
      <c r="H26" s="10" t="s">
        <v>127</v>
      </c>
    </row>
    <row r="27" spans="1:8" x14ac:dyDescent="0.2">
      <c r="A27" s="30"/>
      <c r="B27" s="31"/>
      <c r="C27" s="35"/>
      <c r="D27" s="35"/>
      <c r="E27" s="35"/>
      <c r="F27" s="35"/>
      <c r="G27" s="35"/>
      <c r="H27" s="35"/>
    </row>
    <row r="28" spans="1:8" x14ac:dyDescent="0.2">
      <c r="A28" s="4" t="s">
        <v>8</v>
      </c>
      <c r="B28" s="2"/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x14ac:dyDescent="0.2">
      <c r="A29" s="4" t="s">
        <v>9</v>
      </c>
      <c r="B29" s="2"/>
      <c r="C29" s="36"/>
      <c r="D29" s="36"/>
      <c r="E29" s="36"/>
      <c r="F29" s="36"/>
      <c r="G29" s="36"/>
      <c r="H29" s="36"/>
    </row>
    <row r="30" spans="1:8" x14ac:dyDescent="0.2">
      <c r="A30" s="4" t="s">
        <v>10</v>
      </c>
      <c r="B30" s="2"/>
      <c r="C30" s="36"/>
      <c r="D30" s="36"/>
      <c r="E30" s="36"/>
      <c r="F30" s="36"/>
      <c r="G30" s="36"/>
      <c r="H30" s="36"/>
    </row>
    <row r="31" spans="1:8" x14ac:dyDescent="0.2">
      <c r="A31" s="4" t="s">
        <v>11</v>
      </c>
      <c r="B31" s="2"/>
      <c r="C31" s="36"/>
      <c r="D31" s="36"/>
      <c r="E31" s="36"/>
      <c r="F31" s="36"/>
      <c r="G31" s="36"/>
      <c r="H31" s="36"/>
    </row>
    <row r="32" spans="1:8" x14ac:dyDescent="0.2">
      <c r="A32" s="4"/>
      <c r="B32" s="2"/>
      <c r="C32" s="37"/>
      <c r="D32" s="37"/>
      <c r="E32" s="37"/>
      <c r="F32" s="37"/>
      <c r="G32" s="37"/>
      <c r="H32" s="37"/>
    </row>
    <row r="33" spans="1:9" x14ac:dyDescent="0.2">
      <c r="A33" s="28"/>
      <c r="B33" s="49" t="s">
        <v>53</v>
      </c>
      <c r="C33" s="25">
        <f t="shared" ref="C33:H33" si="0">C31+C30+C29+C28</f>
        <v>0</v>
      </c>
      <c r="D33" s="25">
        <f t="shared" si="0"/>
        <v>0</v>
      </c>
      <c r="E33" s="25">
        <f t="shared" si="0"/>
        <v>0</v>
      </c>
      <c r="F33" s="25">
        <f t="shared" si="0"/>
        <v>0</v>
      </c>
      <c r="G33" s="25">
        <f t="shared" si="0"/>
        <v>0</v>
      </c>
      <c r="H33" s="25">
        <f t="shared" si="0"/>
        <v>0</v>
      </c>
    </row>
    <row r="36" spans="1:9" ht="45" customHeight="1" x14ac:dyDescent="0.2">
      <c r="A36" s="57" t="s">
        <v>131</v>
      </c>
      <c r="B36" s="58"/>
      <c r="C36" s="58"/>
      <c r="D36" s="58"/>
      <c r="E36" s="58"/>
      <c r="F36" s="58"/>
      <c r="G36" s="58"/>
      <c r="H36" s="59"/>
    </row>
    <row r="37" spans="1:9" x14ac:dyDescent="0.2">
      <c r="A37" s="62" t="s">
        <v>54</v>
      </c>
      <c r="B37" s="63"/>
      <c r="C37" s="57" t="s">
        <v>60</v>
      </c>
      <c r="D37" s="58"/>
      <c r="E37" s="58"/>
      <c r="F37" s="58"/>
      <c r="G37" s="59"/>
      <c r="H37" s="60" t="s">
        <v>59</v>
      </c>
    </row>
    <row r="38" spans="1:9" ht="22.5" x14ac:dyDescent="0.2">
      <c r="A38" s="64"/>
      <c r="B38" s="65"/>
      <c r="C38" s="9" t="s">
        <v>55</v>
      </c>
      <c r="D38" s="9" t="s">
        <v>125</v>
      </c>
      <c r="E38" s="9" t="s">
        <v>56</v>
      </c>
      <c r="F38" s="9" t="s">
        <v>57</v>
      </c>
      <c r="G38" s="9" t="s">
        <v>58</v>
      </c>
      <c r="H38" s="61"/>
    </row>
    <row r="39" spans="1:9" x14ac:dyDescent="0.2">
      <c r="A39" s="66"/>
      <c r="B39" s="67"/>
      <c r="C39" s="10">
        <v>1</v>
      </c>
      <c r="D39" s="10">
        <v>2</v>
      </c>
      <c r="E39" s="10" t="s">
        <v>126</v>
      </c>
      <c r="F39" s="10">
        <v>4</v>
      </c>
      <c r="G39" s="10">
        <v>5</v>
      </c>
      <c r="H39" s="10" t="s">
        <v>127</v>
      </c>
    </row>
    <row r="40" spans="1:9" x14ac:dyDescent="0.2">
      <c r="A40" s="30"/>
      <c r="B40" s="31"/>
      <c r="C40" s="35"/>
      <c r="D40" s="35"/>
      <c r="E40" s="35"/>
      <c r="F40" s="35"/>
      <c r="G40" s="35"/>
      <c r="H40" s="35"/>
    </row>
    <row r="41" spans="1:9" ht="22.5" x14ac:dyDescent="0.2">
      <c r="A41" s="4"/>
      <c r="B41" s="33" t="s">
        <v>13</v>
      </c>
      <c r="C41" s="36">
        <v>12442521.01</v>
      </c>
      <c r="D41" s="36">
        <v>61093.11</v>
      </c>
      <c r="E41" s="36">
        <v>12503614.119999999</v>
      </c>
      <c r="F41" s="36">
        <v>11337337.279999999</v>
      </c>
      <c r="G41" s="36">
        <v>10997453.84</v>
      </c>
      <c r="H41" s="36">
        <v>1166276.8400000001</v>
      </c>
      <c r="I41" s="51"/>
    </row>
    <row r="42" spans="1:9" x14ac:dyDescent="0.2">
      <c r="A42" s="4"/>
      <c r="B42" s="33"/>
      <c r="C42" s="36"/>
      <c r="D42" s="36"/>
      <c r="E42" s="36"/>
      <c r="F42" s="36"/>
      <c r="G42" s="36"/>
      <c r="H42" s="36"/>
    </row>
    <row r="43" spans="1:9" x14ac:dyDescent="0.2">
      <c r="A43" s="4"/>
      <c r="B43" s="33" t="s">
        <v>12</v>
      </c>
      <c r="C43" s="36"/>
      <c r="D43" s="36"/>
      <c r="E43" s="36"/>
      <c r="F43" s="36"/>
      <c r="G43" s="36"/>
      <c r="H43" s="36"/>
    </row>
    <row r="44" spans="1:9" x14ac:dyDescent="0.2">
      <c r="A44" s="4"/>
      <c r="B44" s="33"/>
      <c r="C44" s="36"/>
      <c r="D44" s="36"/>
      <c r="E44" s="36"/>
      <c r="F44" s="36"/>
      <c r="G44" s="36"/>
      <c r="H44" s="36"/>
    </row>
    <row r="45" spans="1:9" ht="22.5" x14ac:dyDescent="0.2">
      <c r="A45" s="4"/>
      <c r="B45" s="33" t="s">
        <v>14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51"/>
    </row>
    <row r="46" spans="1:9" x14ac:dyDescent="0.2">
      <c r="A46" s="4"/>
      <c r="B46" s="33"/>
      <c r="C46" s="36"/>
      <c r="D46" s="36"/>
      <c r="E46" s="36"/>
      <c r="F46" s="36"/>
      <c r="G46" s="36"/>
      <c r="H46" s="36"/>
    </row>
    <row r="47" spans="1:9" ht="22.5" x14ac:dyDescent="0.2">
      <c r="A47" s="4"/>
      <c r="B47" s="33" t="s">
        <v>26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51"/>
    </row>
    <row r="48" spans="1:9" x14ac:dyDescent="0.2">
      <c r="A48" s="4"/>
      <c r="B48" s="33"/>
      <c r="C48" s="36"/>
      <c r="D48" s="36"/>
      <c r="E48" s="36"/>
      <c r="F48" s="36"/>
      <c r="G48" s="36"/>
      <c r="H48" s="36"/>
    </row>
    <row r="49" spans="1:9" ht="22.5" x14ac:dyDescent="0.2">
      <c r="A49" s="4"/>
      <c r="B49" s="33" t="s">
        <v>27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51"/>
    </row>
    <row r="50" spans="1:9" x14ac:dyDescent="0.2">
      <c r="A50" s="4"/>
      <c r="B50" s="33"/>
      <c r="C50" s="36"/>
      <c r="D50" s="36"/>
      <c r="E50" s="36"/>
      <c r="F50" s="36"/>
      <c r="G50" s="36"/>
      <c r="H50" s="36"/>
    </row>
    <row r="51" spans="1:9" ht="22.5" x14ac:dyDescent="0.2">
      <c r="A51" s="4"/>
      <c r="B51" s="33" t="s">
        <v>34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51"/>
    </row>
    <row r="52" spans="1:9" x14ac:dyDescent="0.2">
      <c r="A52" s="4"/>
      <c r="B52" s="33"/>
      <c r="C52" s="36"/>
      <c r="D52" s="36"/>
      <c r="E52" s="36"/>
      <c r="F52" s="36"/>
      <c r="G52" s="36"/>
      <c r="H52" s="36"/>
    </row>
    <row r="53" spans="1:9" x14ac:dyDescent="0.2">
      <c r="A53" s="4"/>
      <c r="B53" s="33" t="s">
        <v>15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</row>
    <row r="54" spans="1:9" x14ac:dyDescent="0.2">
      <c r="A54" s="32"/>
      <c r="B54" s="34"/>
      <c r="C54" s="37"/>
      <c r="D54" s="37"/>
      <c r="E54" s="37"/>
      <c r="F54" s="37"/>
      <c r="G54" s="37"/>
      <c r="H54" s="37"/>
    </row>
    <row r="55" spans="1:9" x14ac:dyDescent="0.2">
      <c r="A55" s="28"/>
      <c r="B55" s="49" t="s">
        <v>53</v>
      </c>
      <c r="C55" s="25">
        <f t="shared" ref="C55:H55" si="1">C53+C51+C49+C47+C45+C43+C41</f>
        <v>12442521.01</v>
      </c>
      <c r="D55" s="25">
        <f t="shared" si="1"/>
        <v>61093.11</v>
      </c>
      <c r="E55" s="25">
        <f t="shared" si="1"/>
        <v>12503614.119999999</v>
      </c>
      <c r="F55" s="25">
        <f t="shared" si="1"/>
        <v>11337337.279999999</v>
      </c>
      <c r="G55" s="25">
        <f t="shared" si="1"/>
        <v>10997453.84</v>
      </c>
      <c r="H55" s="25">
        <f t="shared" si="1"/>
        <v>1166276.8400000001</v>
      </c>
    </row>
    <row r="59" spans="1:9" s="53" customFormat="1" ht="12.75" x14ac:dyDescent="0.2">
      <c r="A59" s="56" t="s">
        <v>148</v>
      </c>
      <c r="B59" s="54"/>
      <c r="C59" s="55"/>
      <c r="D59" s="55"/>
      <c r="E59" s="55"/>
      <c r="F59" s="55"/>
    </row>
    <row r="62" spans="1:9" x14ac:dyDescent="0.2">
      <c r="B62" s="34"/>
      <c r="D62" s="2"/>
      <c r="E62" s="34"/>
      <c r="F62" s="34"/>
      <c r="G62" s="34"/>
    </row>
    <row r="63" spans="1:9" x14ac:dyDescent="0.2">
      <c r="B63" s="53" t="s">
        <v>144</v>
      </c>
      <c r="C63" s="54"/>
      <c r="E63" s="55" t="s">
        <v>145</v>
      </c>
    </row>
    <row r="64" spans="1:9" x14ac:dyDescent="0.2">
      <c r="B64" s="53" t="s">
        <v>146</v>
      </c>
      <c r="C64" s="54"/>
      <c r="E64" s="55" t="s">
        <v>147</v>
      </c>
    </row>
  </sheetData>
  <sheetProtection formatCells="0" formatColumns="0" formatRows="0" insertRows="0" deleteRows="0" autoFilter="0"/>
  <mergeCells count="12">
    <mergeCell ref="A36:H36"/>
    <mergeCell ref="A37:B39"/>
    <mergeCell ref="C37:G37"/>
    <mergeCell ref="H37:H38"/>
    <mergeCell ref="C24:G24"/>
    <mergeCell ref="H24:H25"/>
    <mergeCell ref="A1:H1"/>
    <mergeCell ref="A3:B5"/>
    <mergeCell ref="A22:H22"/>
    <mergeCell ref="A24:B26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B32" sqref="B3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130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4341297.41</v>
      </c>
      <c r="D6" s="15">
        <v>361144.41</v>
      </c>
      <c r="E6" s="15">
        <v>4702441.82</v>
      </c>
      <c r="F6" s="15">
        <v>4317288.75</v>
      </c>
      <c r="G6" s="15">
        <v>4155331.17</v>
      </c>
      <c r="H6" s="15">
        <v>385153.07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3432363.81</v>
      </c>
      <c r="D9" s="15">
        <v>362435.79</v>
      </c>
      <c r="E9" s="15">
        <v>3794799.6</v>
      </c>
      <c r="F9" s="15">
        <v>3422722.7</v>
      </c>
      <c r="G9" s="15">
        <v>3281961.91</v>
      </c>
      <c r="H9" s="15">
        <v>372076.9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908933.6</v>
      </c>
      <c r="D11" s="15">
        <v>-1291.3800000000001</v>
      </c>
      <c r="E11" s="15">
        <v>907642.22</v>
      </c>
      <c r="F11" s="15">
        <v>894566.05</v>
      </c>
      <c r="G11" s="15">
        <v>873369.26</v>
      </c>
      <c r="H11" s="15">
        <v>13076.17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8101223.5999999996</v>
      </c>
      <c r="D16" s="15">
        <v>-300051.3</v>
      </c>
      <c r="E16" s="15">
        <v>7801172.2999999998</v>
      </c>
      <c r="F16" s="15">
        <v>7020048.5300000003</v>
      </c>
      <c r="G16" s="15">
        <v>6842122.6699999999</v>
      </c>
      <c r="H16" s="15">
        <v>781123.77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8101223.5999999996</v>
      </c>
      <c r="D19" s="15">
        <v>-300051.3</v>
      </c>
      <c r="E19" s="15">
        <v>7801172.2999999998</v>
      </c>
      <c r="F19" s="15">
        <v>7020048.5300000003</v>
      </c>
      <c r="G19" s="15">
        <v>6842122.6699999999</v>
      </c>
      <c r="H19" s="15">
        <v>781123.77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12442521.01</v>
      </c>
      <c r="D42" s="25">
        <f t="shared" si="0"/>
        <v>61093.109999999986</v>
      </c>
      <c r="E42" s="25">
        <f t="shared" si="0"/>
        <v>12503614.120000001</v>
      </c>
      <c r="F42" s="25">
        <f t="shared" si="0"/>
        <v>11337337.280000001</v>
      </c>
      <c r="G42" s="25">
        <f t="shared" si="0"/>
        <v>10997453.84</v>
      </c>
      <c r="H42" s="25">
        <f t="shared" si="0"/>
        <v>1166276.8400000001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7" spans="1:8" s="53" customFormat="1" ht="12.75" x14ac:dyDescent="0.2">
      <c r="A47" s="56" t="s">
        <v>148</v>
      </c>
      <c r="B47" s="54"/>
      <c r="C47" s="55"/>
      <c r="D47" s="55"/>
      <c r="E47" s="55"/>
      <c r="F47" s="55"/>
    </row>
    <row r="48" spans="1:8" s="1" customFormat="1" x14ac:dyDescent="0.2"/>
    <row r="49" spans="2:7" s="1" customFormat="1" x14ac:dyDescent="0.2"/>
    <row r="50" spans="2:7" s="1" customFormat="1" x14ac:dyDescent="0.2">
      <c r="B50" s="34"/>
      <c r="D50" s="2"/>
      <c r="E50" s="34"/>
      <c r="F50" s="34"/>
      <c r="G50" s="34"/>
    </row>
    <row r="51" spans="2:7" s="1" customFormat="1" x14ac:dyDescent="0.2">
      <c r="B51" s="53" t="s">
        <v>144</v>
      </c>
      <c r="C51" s="54"/>
      <c r="E51" s="55" t="s">
        <v>145</v>
      </c>
    </row>
    <row r="52" spans="2:7" s="1" customFormat="1" x14ac:dyDescent="0.2">
      <c r="B52" s="53" t="s">
        <v>146</v>
      </c>
      <c r="C52" s="54"/>
      <c r="E52" s="55" t="s">
        <v>147</v>
      </c>
    </row>
    <row r="53" spans="2:7" s="1" customFormat="1" x14ac:dyDescent="0.2"/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2022-01-25T21:41:21Z</cp:lastPrinted>
  <dcterms:created xsi:type="dcterms:W3CDTF">2014-02-10T03:37:14Z</dcterms:created>
  <dcterms:modified xsi:type="dcterms:W3CDTF">2022-01-25T22:09:20Z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